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onne\Desktop\YMC Submissions\"/>
    </mc:Choice>
  </mc:AlternateContent>
  <xr:revisionPtr revIDLastSave="0" documentId="8_{4A723644-76C4-4C38-B627-B5CC78F1CCF8}" xr6:coauthVersionLast="47" xr6:coauthVersionMax="47" xr10:uidLastSave="{00000000-0000-0000-0000-000000000000}"/>
  <bookViews>
    <workbookView xWindow="-28920" yWindow="-4920" windowWidth="29040" windowHeight="15720" tabRatio="992" xr2:uid="{454EA271-B6D0-43CD-B261-CE67A73E0639}"/>
  </bookViews>
  <sheets>
    <sheet name="FY25_29O&amp;M BUD SUMM_COMM SANTOS" sheetId="1" r:id="rId1"/>
    <sheet name="Water" sheetId="2" r:id="rId2"/>
    <sheet name="Power" sheetId="3" r:id="rId3"/>
    <sheet name="Salaries &amp; Benefits" sheetId="4" r:id="rId4"/>
    <sheet name="Admin &amp; General" sheetId="5" r:id="rId5"/>
    <sheet name="Contractual " sheetId="6" r:id="rId6"/>
    <sheet name="Depreciation" sheetId="12" r:id="rId7"/>
    <sheet name="Retiree Benefit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aa">#REF!</definedName>
    <definedName name="\aaa">#REF!</definedName>
    <definedName name="\b">#REF!</definedName>
    <definedName name="\d">#N/A</definedName>
    <definedName name="\f">#N/A</definedName>
    <definedName name="\p">#REF!</definedName>
    <definedName name="\r">#REF!</definedName>
    <definedName name="\s">#REF!</definedName>
    <definedName name="\u">#N/A</definedName>
    <definedName name="\z">#N/A</definedName>
    <definedName name="_____________________art2">#REF!</definedName>
    <definedName name="____________________art2">#REF!</definedName>
    <definedName name="___________________art2" localSheetId="0">#REF!</definedName>
    <definedName name="___________________art2">#REF!</definedName>
    <definedName name="__________________art2" localSheetId="0">#REF!</definedName>
    <definedName name="__________________art2">#REF!</definedName>
    <definedName name="_________________art2" localSheetId="0">#REF!</definedName>
    <definedName name="_________________art2">#REF!</definedName>
    <definedName name="________________art2" localSheetId="0">#REF!</definedName>
    <definedName name="________________art2">#REF!</definedName>
    <definedName name="_______________art2" localSheetId="0">#REF!</definedName>
    <definedName name="_______________art2">#REF!</definedName>
    <definedName name="_______________Nov2012" hidden="1">#REF!</definedName>
    <definedName name="______________art2" localSheetId="0">#REF!</definedName>
    <definedName name="______________art2">#REF!</definedName>
    <definedName name="_____________art2" localSheetId="0">#REF!</definedName>
    <definedName name="_____________art2">#REF!</definedName>
    <definedName name="_____________UP1996">#REF!</definedName>
    <definedName name="_____________UP1997">#REF!</definedName>
    <definedName name="____________art2">#REF!</definedName>
    <definedName name="______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___UP1996">#REF!</definedName>
    <definedName name="____________UP1997">#REF!</definedName>
    <definedName name="___________art2" localSheetId="0">#REF!</definedName>
    <definedName name="___________art2">#REF!</definedName>
    <definedName name="_____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__num1">#REF!</definedName>
    <definedName name="___________UP1996">#REF!</definedName>
    <definedName name="___________UP1997">#REF!</definedName>
    <definedName name="__________art2" localSheetId="0">#REF!</definedName>
    <definedName name="__________art2">#REF!</definedName>
    <definedName name="____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_num1">#REF!</definedName>
    <definedName name="__________UP1996">#REF!</definedName>
    <definedName name="__________UP1997">#REF!</definedName>
    <definedName name="_________art2" localSheetId="0">#REF!</definedName>
    <definedName name="_________art2">#REF!</definedName>
    <definedName name="___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_num1">#REF!</definedName>
    <definedName name="_________UP1996">#REF!</definedName>
    <definedName name="_________UP1997">#REF!</definedName>
    <definedName name="________art2" localSheetId="0">#REF!</definedName>
    <definedName name="________art2">#REF!</definedName>
    <definedName name="__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_num1">#REF!</definedName>
    <definedName name="________UP1996">#REF!</definedName>
    <definedName name="________UP1997">#REF!</definedName>
    <definedName name="_______art2" localSheetId="0">#REF!</definedName>
    <definedName name="_______art2">#REF!</definedName>
    <definedName name="_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_num1">#REF!</definedName>
    <definedName name="_______UP1996">#REF!</definedName>
    <definedName name="_______UP1997">#REF!</definedName>
    <definedName name="______art2" localSheetId="0">#REF!</definedName>
    <definedName name="______art2">#REF!</definedName>
    <definedName name="_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_num1">#REF!</definedName>
    <definedName name="______UP1996">#REF!</definedName>
    <definedName name="______UP1997">#REF!</definedName>
    <definedName name="_____art2" localSheetId="0">#REF!</definedName>
    <definedName name="_____art2">#REF!</definedName>
    <definedName name="_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num1">#REF!</definedName>
    <definedName name="_____UP1996">#REF!</definedName>
    <definedName name="_____UP1997">#REF!</definedName>
    <definedName name="_____ww2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_ww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art2" localSheetId="0">#REF!</definedName>
    <definedName name="____art2">#REF!</definedName>
    <definedName name="_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Nov2012" hidden="1">#REF!</definedName>
    <definedName name="____num1">#REF!</definedName>
    <definedName name="____UP1996">#REF!</definedName>
    <definedName name="____UP1997">#REF!</definedName>
    <definedName name="____ww2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_ww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art2" localSheetId="0">#REF!</definedName>
    <definedName name="___art2">#REF!</definedName>
    <definedName name="_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num1">#REF!</definedName>
    <definedName name="___UP1996">#REF!</definedName>
    <definedName name="___UP1997">#REF!</definedName>
    <definedName name="___ww2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_ww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art2">#REF!</definedName>
    <definedName name="_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Nov2012" hidden="1">#REF!</definedName>
    <definedName name="__num1">#REF!</definedName>
    <definedName name="__UP1996">#REF!</definedName>
    <definedName name="__UP1997">#REF!</definedName>
    <definedName name="__ww2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_ww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1">#REF!</definedName>
    <definedName name="_10">#N/A</definedName>
    <definedName name="_11">#N/A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3">#N/A</definedName>
    <definedName name="_30">#N/A</definedName>
    <definedName name="_30201" localSheetId="0">#REF!</definedName>
    <definedName name="_30201">#REF!</definedName>
    <definedName name="_30202" localSheetId="0">#REF!</definedName>
    <definedName name="_30202">#REF!</definedName>
    <definedName name="_30203" localSheetId="0">#REF!</definedName>
    <definedName name="_30203">#REF!</definedName>
    <definedName name="_30205" localSheetId="0">#REF!</definedName>
    <definedName name="_30205">#REF!</definedName>
    <definedName name="_30252" localSheetId="0">#REF!</definedName>
    <definedName name="_30252">#REF!</definedName>
    <definedName name="_30253" localSheetId="0">#REF!</definedName>
    <definedName name="_30253">#REF!</definedName>
    <definedName name="_30254" localSheetId="0">#REF!</definedName>
    <definedName name="_30254">#REF!</definedName>
    <definedName name="_30255" localSheetId="0">#REF!</definedName>
    <definedName name="_30255">#REF!</definedName>
    <definedName name="_30260" localSheetId="0">#REF!</definedName>
    <definedName name="_30260">#REF!</definedName>
    <definedName name="_31">#N/A</definedName>
    <definedName name="_32">#N/A</definedName>
    <definedName name="_33">#N/A</definedName>
    <definedName name="_34">#REF!</definedName>
    <definedName name="_35">#N/A</definedName>
    <definedName name="_36">#N/A</definedName>
    <definedName name="_37">#N/A</definedName>
    <definedName name="_38">#N/A</definedName>
    <definedName name="_39">#N/A</definedName>
    <definedName name="_4">#N/A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6">#N/A</definedName>
    <definedName name="_7">#N/A</definedName>
    <definedName name="_8">#N/A</definedName>
    <definedName name="_8021_AS_24">'[1]Staffing Pattern FY24'!$G$3:$G$300</definedName>
    <definedName name="_8021_AS_25">'[2]Staffing Pattern FY25'!$F$3:$F$300</definedName>
    <definedName name="_8021_AS_Y1">'[3]Staffing Pattern FY25'!$H$3:$H$449</definedName>
    <definedName name="_8021_AS_Y2">'[3]Staffing Pattern FY26'!$G$3:$G$449</definedName>
    <definedName name="_8021_PFP_24">'[1]Staffing Pattern FY24'!$H$3:$H$300</definedName>
    <definedName name="_8021_PFP_25">'[2]Staffing Pattern FY25'!$G$3:$G$300</definedName>
    <definedName name="_8021_PFP_Y1">'[3]Staffing Pattern FY25'!$I$3:$I$449</definedName>
    <definedName name="_8021_PFP_Y2">'[3]Staffing Pattern FY26'!$H$3:$H$449</definedName>
    <definedName name="_8022_24">'[1]Staffing Pattern FY24'!$J$3:$J$300</definedName>
    <definedName name="_8022_25">'[2]Staffing Pattern FY25'!$I$3:$I$300</definedName>
    <definedName name="_8022_Y1">'[3]Staffing Pattern FY25'!$K$3:$K$449</definedName>
    <definedName name="_8022_Y2">'[3]Staffing Pattern FY26'!$J$3:$J$449</definedName>
    <definedName name="_8023_24">'[1]Staffing Pattern FY24'!$K$3:$K$300</definedName>
    <definedName name="_8023_25">'[2]Staffing Pattern FY25'!$J$3:$J$300</definedName>
    <definedName name="_8023_Y1">'[3]Staffing Pattern FY25'!$L$3:$L$449</definedName>
    <definedName name="_8023_Y2">'[3]Staffing Pattern FY26'!$K$3:$K$449</definedName>
    <definedName name="_8025_24">'[1]Staffing Pattern FY24'!$I$3:$I$300</definedName>
    <definedName name="_8025_25">'[2]Staffing Pattern FY25'!$H$3:$H$300</definedName>
    <definedName name="_8025_Y1">'[3]Staffing Pattern FY25'!$J$3:$J$449</definedName>
    <definedName name="_8025_Y2">'[3]Staffing Pattern FY26'!$I$3:$I$449</definedName>
    <definedName name="_8051_24">'[1]Staffing Pattern FY24'!$P$3:$P$300</definedName>
    <definedName name="_8051_25">'[2]Staffing Pattern FY25'!$O$3:$O$300</definedName>
    <definedName name="_8051_Y1">'[3]Staffing Pattern FY25'!$Q$3:$Q$449</definedName>
    <definedName name="_8051_Y2">'[3]Staffing Pattern FY26'!$P$3:$P$449</definedName>
    <definedName name="_8052_24">'[1]Staffing Pattern FY24'!$L$3:$L$300</definedName>
    <definedName name="_8052_25">'[2]Staffing Pattern FY25'!$K$3:$K$300</definedName>
    <definedName name="_8052_Y1">'[3]Staffing Pattern FY25'!$M$3:$M$449</definedName>
    <definedName name="_8052_Y2">'[3]Staffing Pattern FY26'!$L$3:$L$449</definedName>
    <definedName name="_8053_24">'[1]Staffing Pattern FY24'!$M$3:$M$300</definedName>
    <definedName name="_8053_25">'[2]Staffing Pattern FY25'!$L$3:$L$300</definedName>
    <definedName name="_8053_Y1">'[3]Staffing Pattern FY25'!$N$3:$N$449</definedName>
    <definedName name="_8053_Y2">'[3]Staffing Pattern FY26'!$M$3:$M$449</definedName>
    <definedName name="_8054_24">'[1]Staffing Pattern FY24'!$N$3:$N$300</definedName>
    <definedName name="_8054_25">'[2]Staffing Pattern FY25'!$M$3:$M$300</definedName>
    <definedName name="_8054_Y1">'[3]Staffing Pattern FY25'!$O$3:$O$449</definedName>
    <definedName name="_8054_Y2">'[3]Staffing Pattern FY26'!$N$3:$N$449</definedName>
    <definedName name="_8055_24">'[1]Staffing Pattern FY24'!$O$3:$O$300</definedName>
    <definedName name="_8055_25">'[2]Staffing Pattern FY25'!$N$3:$N$300</definedName>
    <definedName name="_8055_Y1">'[3]Staffing Pattern FY25'!$P$3:$P$449</definedName>
    <definedName name="_8055_Y2">'[3]Staffing Pattern FY26'!$O$3:$O$449</definedName>
    <definedName name="_9">#N/A</definedName>
    <definedName name="_art2" localSheetId="0">#REF!</definedName>
    <definedName name="_art2">#REF!</definedName>
    <definedName name="_asd4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asd4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Fill" hidden="1">#REF!</definedName>
    <definedName name="_xlnm._FilterDatabase" localSheetId="4" hidden="1">'Admin &amp; General'!$A$54:$H$54</definedName>
    <definedName name="_xlnm._FilterDatabase" localSheetId="0" hidden="1">'FY25_29O&amp;M BUD SUMM_COMM SANTOS'!$B$5:$F$52</definedName>
    <definedName name="_Nov2012" hidden="1">#REF!</definedName>
    <definedName name="_num1">#REF!</definedName>
    <definedName name="_num2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RSE3">#REF!</definedName>
    <definedName name="_Sort" hidden="1">#REF!</definedName>
    <definedName name="_UP1996">#REF!</definedName>
    <definedName name="_UP1997">#REF!</definedName>
    <definedName name="_WC1">#N/A</definedName>
    <definedName name="_WC2">#N/A</definedName>
    <definedName name="_ww2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ww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Y1_BU">'[3]Staffing Pattern FY25'!$F$3:$G$449</definedName>
    <definedName name="_Y2_BU">'[3]Staffing Pattern FY26'!$F$3:$F$449</definedName>
    <definedName name="a">#REF!</definedName>
    <definedName name="aaa" hidden="1">#REF!</definedName>
    <definedName name="aerrr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errr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fafafd" localSheetId="0" hidden="1">{"Const. &amp; Maint. Projected Budgets",#N/A,FALSE,"C&amp;M3410"}</definedName>
    <definedName name="afafafd" hidden="1">{"Const. &amp; Maint. Projected Budgets",#N/A,FALSE,"C&amp;M3410"}</definedName>
    <definedName name="afasdfasf" localSheetId="0" hidden="1">{"WWTP Monthly Budget",#N/A,FALSE,"WWTP3310-20-30"}</definedName>
    <definedName name="afasdfasf" hidden="1">{"WWTP Monthly Budget",#N/A,FALSE,"WWTP3310-20-30"}</definedName>
    <definedName name="afsafddnn" localSheetId="0" hidden="1">{"WWTP Projected Budgets",#N/A,FALSE,"WWTP3310-20-30"}</definedName>
    <definedName name="afsafddnn" hidden="1">{"WWTP Projected Budgets",#N/A,FALSE,"WWTP3310-20-30"}</definedName>
    <definedName name="afsdffasdss" localSheetId="0" hidden="1">{"Water Monthly Budget",#N/A,FALSE,"Water3510-20-30"}</definedName>
    <definedName name="afsdffasdss" hidden="1">{"Water Monthly Budget",#N/A,FALSE,"Water3510-20-30"}</definedName>
    <definedName name="AG_Peak" localSheetId="0">#REF!</definedName>
    <definedName name="AG_Peak">#REF!</definedName>
    <definedName name="AG_Subsidy" localSheetId="0">#REF!</definedName>
    <definedName name="AG_Subsidy">#REF!</definedName>
    <definedName name="ar">#REF!</definedName>
    <definedName name="ARA_Threshold">#REF!</definedName>
    <definedName name="ardec">#REF!</definedName>
    <definedName name="ardecfianal">#REF!</definedName>
    <definedName name="AreaK_tog">[4]DASHBOARD!$J$16</definedName>
    <definedName name="aresraes" localSheetId="0" hidden="1">{"WWTP Monthly Budget",#N/A,FALSE,"WWTP3310-20-30"}</definedName>
    <definedName name="aresraes" hidden="1">{"WWTP Monthly Budget",#N/A,FALSE,"WWTP3310-20-30"}</definedName>
    <definedName name="ARP_Threshold">#REF!</definedName>
    <definedName name="art" localSheetId="0">#REF!</definedName>
    <definedName name="art">#REF!</definedName>
    <definedName name="AS_home">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sd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sdc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sdc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sdfaa" localSheetId="0" hidden="1">{"WWTP Projected Budgets",#N/A,FALSE,"WWTP3310-20-30"}</definedName>
    <definedName name="asdfaa" hidden="1">{"WWTP Projected Budgets",#N/A,FALSE,"WWTP3310-20-30"}</definedName>
    <definedName name="asdfasdf" localSheetId="0" hidden="1">{"Administration Projected Budgets",#N/A,FALSE,"ADM3110 "}</definedName>
    <definedName name="asdfasdf" hidden="1">{"Administration Projected Budgets",#N/A,FALSE,"ADM3110 "}</definedName>
    <definedName name="asdfasdfassss" localSheetId="0" hidden="1">{"Water Projected Budgets",#N/A,FALSE,"Water3510-20-30"}</definedName>
    <definedName name="asdfasdfassss" hidden="1">{"Water Projected Budgets",#N/A,FALSE,"Water3510-20-30"}</definedName>
    <definedName name="asdfasfff" localSheetId="0" hidden="1">{"Const. &amp; Maint. Monthly Budget",#N/A,FALSE,"C&amp;M3410"}</definedName>
    <definedName name="asdfasfff" hidden="1">{"Const. &amp; Maint. Monthly Budget",#N/A,FALSE,"C&amp;M3410"}</definedName>
    <definedName name="asfasggas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asfasggas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ass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ss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ASSETS">#N/A</definedName>
    <definedName name="AUGUST2014_2013BOND_SCHEDULEN">#REF!</definedName>
    <definedName name="avdavfsd" localSheetId="0" hidden="1">{"Administration Monthly Budget",#N/A,FALSE,"ADM3110 "}</definedName>
    <definedName name="avdavfsd" hidden="1">{"Administration Monthly Budget",#N/A,FALSE,"ADM3110 "}</definedName>
    <definedName name="avgflow">[5]Assumptions!$E$16</definedName>
    <definedName name="avsv" localSheetId="0" hidden="1">{"Water Monthly Budget",#N/A,FALSE,"Water3510-20-30"}</definedName>
    <definedName name="avsv" hidden="1">{"Water Monthly Budget",#N/A,FALSE,"Water3510-20-30"}</definedName>
    <definedName name="awwa_tog">[6]CODE!$B$2</definedName>
    <definedName name="B_F" localSheetId="0">#REF!,#REF!,#REF!,#REF!,#REF!,#REF!,#REF!</definedName>
    <definedName name="B_F">#REF!,#REF!,#REF!,#REF!,#REF!,#REF!,#REF!</definedName>
    <definedName name="bad_debt" localSheetId="0">#REF!</definedName>
    <definedName name="bad_debt">#REF!</definedName>
    <definedName name="BAN_Interest" localSheetId="0">#REF!</definedName>
    <definedName name="BAN_Interest">#REF!</definedName>
    <definedName name="base_toggle">'[5]UNMET vs MET'!$B$24</definedName>
    <definedName name="bb">#REF!</definedName>
    <definedName name="BBB" localSheetId="0">#REF!</definedName>
    <definedName name="BBB">#REF!</definedName>
    <definedName name="Benefit" localSheetId="0">#REF!</definedName>
    <definedName name="Benefit">#REF!</definedName>
    <definedName name="Benefits" localSheetId="0">#REF!</definedName>
    <definedName name="Benefits">#REF!</definedName>
    <definedName name="BF" localSheetId="0">#REF!,#REF!,#REF!,#REF!,#REF!,#REF!,#REF!</definedName>
    <definedName name="BF">#REF!,#REF!,#REF!,#REF!,#REF!,#REF!,#REF!</definedName>
    <definedName name="BG_Del" hidden="1">15</definedName>
    <definedName name="BG_Ins" hidden="1">4</definedName>
    <definedName name="BG_Mod" hidden="1">6</definedName>
    <definedName name="BOD">[5]Assumptions!$E$18</definedName>
    <definedName name="Bond_I" localSheetId="0">#REF!</definedName>
    <definedName name="Bond_I">#REF!</definedName>
    <definedName name="Bond_IE" localSheetId="0">#REF!</definedName>
    <definedName name="Bond_IE">#REF!</definedName>
    <definedName name="Bond_Int" localSheetId="0">#REF!</definedName>
    <definedName name="Bond_Int">#REF!</definedName>
    <definedName name="Bond_P" localSheetId="0">#REF!</definedName>
    <definedName name="Bond_P">#REF!</definedName>
    <definedName name="bond_rate" localSheetId="0">#REF!</definedName>
    <definedName name="bond_rate">#REF!</definedName>
    <definedName name="bond_term" localSheetId="0">#REF!</definedName>
    <definedName name="bond_term">#REF!</definedName>
    <definedName name="Bond_Years" localSheetId="0">#REF!</definedName>
    <definedName name="Bond_Years">#REF!</definedName>
    <definedName name="BSIWhichPageSetup" hidden="1">1</definedName>
    <definedName name="BSIWhichPageSetup_0" hidden="1">"0þ"</definedName>
    <definedName name="BU">[2]Inputs!$B$2</definedName>
    <definedName name="BU_DESC">[2]Inputs!$B$3</definedName>
    <definedName name="BUDESC" localSheetId="0">#REF!</definedName>
    <definedName name="BUDESC">#REF!</definedName>
    <definedName name="Budget" localSheetId="0">#REF!</definedName>
    <definedName name="Budget">#REF!</definedName>
    <definedName name="Budget_Year" localSheetId="0">#REF!</definedName>
    <definedName name="Budget_Year">#REF!</definedName>
    <definedName name="Budget_Yr" localSheetId="0">#REF!</definedName>
    <definedName name="Budget_Yr">#REF!</definedName>
    <definedName name="CAGR_yr">#REF!</definedName>
    <definedName name="calibration_factor" localSheetId="0">#REF!</definedName>
    <definedName name="calibration_factor">#REF!</definedName>
    <definedName name="cap_esc" localSheetId="0">#REF!</definedName>
    <definedName name="cap_esc">#REF!</definedName>
    <definedName name="Cap_Labor">#REF!</definedName>
    <definedName name="capacity">[5]Assumptions!$E$10</definedName>
    <definedName name="cc">#REF!</definedName>
    <definedName name="ccc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ccc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CENTRAL" localSheetId="0" hidden="1">#REF!</definedName>
    <definedName name="CENTRAL" hidden="1">#REF!</definedName>
    <definedName name="CIP_2001" localSheetId="0">#REF!,#REF!,#REF!,#REF!,#REF!</definedName>
    <definedName name="CIP_2001">#REF!,#REF!,#REF!,#REF!,#REF!</definedName>
    <definedName name="CIP_2002" localSheetId="0">#REF!,#REF!,#REF!,#REF!,#REF!</definedName>
    <definedName name="CIP_2002">#REF!,#REF!,#REF!,#REF!,#REF!</definedName>
    <definedName name="CIP_2003" localSheetId="0">#REF!,#REF!,#REF!,#REF!,#REF!</definedName>
    <definedName name="CIP_2003">#REF!,#REF!,#REF!,#REF!,#REF!</definedName>
    <definedName name="CIP_2004" localSheetId="0">#REF!,#REF!,#REF!,#REF!,#REF!</definedName>
    <definedName name="CIP_2004">#REF!,#REF!,#REF!,#REF!,#REF!</definedName>
    <definedName name="CIP_2005" localSheetId="0">#REF!,#REF!,#REF!,#REF!</definedName>
    <definedName name="CIP_2005">#REF!,#REF!,#REF!,#REF!</definedName>
    <definedName name="CIP_CarryForward" localSheetId="0">#REF!</definedName>
    <definedName name="CIP_CarryForward">#REF!</definedName>
    <definedName name="CIP_Fund_Transfer" localSheetId="0">#REF!</definedName>
    <definedName name="CIP_Fund_Transfer">#REF!</definedName>
    <definedName name="CIP_Inflate" localSheetId="0">#REF!</definedName>
    <definedName name="CIP_Inflate">#REF!</definedName>
    <definedName name="CIP_Inflation" localSheetId="0">#REF!</definedName>
    <definedName name="CIP_Inflation">#REF!</definedName>
    <definedName name="CIP_Option" localSheetId="0">#REF!</definedName>
    <definedName name="CIP_Option">#REF!</definedName>
    <definedName name="CIP_Total" localSheetId="0">#REF!,#REF!,#REF!,#REF!,#REF!</definedName>
    <definedName name="CIP_Total">#REF!,#REF!,#REF!,#REF!,#REF!</definedName>
    <definedName name="CIP_Year" localSheetId="0">#REF!</definedName>
    <definedName name="CIP_Year">#REF!</definedName>
    <definedName name="CLASS_TABLE">#REF!</definedName>
    <definedName name="cls" hidden="1">#REF!</definedName>
    <definedName name="clss" hidden="1">#REF!</definedName>
    <definedName name="cons_lag">[4]CODE!$B$17</definedName>
    <definedName name="CONSUMP_VILLAGE" localSheetId="0">#REF!</definedName>
    <definedName name="CONSUMP_VILLAGE">#REF!</definedName>
    <definedName name="Cost_CTR_1" localSheetId="0">#REF!</definedName>
    <definedName name="Cost_CTR_1">#REF!</definedName>
    <definedName name="Cost_CTR_2" localSheetId="0">#REF!</definedName>
    <definedName name="Cost_CTR_2">#REF!</definedName>
    <definedName name="Cost_CTR_3" localSheetId="0">#REF!</definedName>
    <definedName name="Cost_CTR_3">#REF!</definedName>
    <definedName name="Cost_CTR_4" localSheetId="0">#REF!</definedName>
    <definedName name="Cost_CTR_4">#REF!</definedName>
    <definedName name="Cost_CTR_5" localSheetId="0">#REF!</definedName>
    <definedName name="Cost_CTR_5">#REF!</definedName>
    <definedName name="Cost_Estimation_Year">#REF!</definedName>
    <definedName name="CostEscalationRate" localSheetId="0">#REF!</definedName>
    <definedName name="CostEscalationRate">#REF!</definedName>
    <definedName name="cur_year">[4]DASHBOARD!$E$8</definedName>
    <definedName name="current_fy" localSheetId="0">#REF!</definedName>
    <definedName name="current_fy">#REF!</definedName>
    <definedName name="customer" localSheetId="0">#REF!</definedName>
    <definedName name="customer">#REF!</definedName>
    <definedName name="CY_3rdParty" localSheetId="0">#REF!</definedName>
    <definedName name="CY_3rdParty">#REF!</definedName>
    <definedName name="CY_Accounts_payable" localSheetId="0">#REF!</definedName>
    <definedName name="CY_Accounts_payable">#REF!</definedName>
    <definedName name="CY_Accruals" localSheetId="0">#REF!</definedName>
    <definedName name="CY_Accruals">#REF!</definedName>
    <definedName name="CY_Cash" localSheetId="0">#REF!</definedName>
    <definedName name="CY_Cash">#REF!</definedName>
    <definedName name="CY_Commit_Conting" localSheetId="0">#REF!</definedName>
    <definedName name="CY_Commit_Conting">#REF!</definedName>
    <definedName name="CY_Cum_Effect">#REF!</definedName>
    <definedName name="CY_Excess">#REF!</definedName>
    <definedName name="CY_Extr_Loss">#REF!</definedName>
    <definedName name="CY_Fin_Costs" localSheetId="0">#REF!</definedName>
    <definedName name="CY_Fin_Costs">#REF!</definedName>
    <definedName name="CY_GOODWILL" localSheetId="0">#REF!</definedName>
    <definedName name="CY_GOODWILL">#REF!</definedName>
    <definedName name="CY_Inventories" localSheetId="0">#REF!</definedName>
    <definedName name="CY_Inventories">#REF!</definedName>
    <definedName name="CY_InvProp" localSheetId="0">#REF!</definedName>
    <definedName name="CY_InvProp">#REF!</definedName>
    <definedName name="CY_Limited_Assets" localSheetId="0">#REF!</definedName>
    <definedName name="CY_Limited_Assets">#REF!</definedName>
    <definedName name="CY_LT_Investments" localSheetId="0">#REF!</definedName>
    <definedName name="CY_LT_Investments">#REF!</definedName>
    <definedName name="CY_LT_Ltd_Assets" localSheetId="0">#REF!</definedName>
    <definedName name="CY_LT_Ltd_Assets">#REF!</definedName>
    <definedName name="CY_LT_Other_Assets" localSheetId="0">#REF!</definedName>
    <definedName name="CY_LT_Other_Assets">#REF!</definedName>
    <definedName name="CY_LT_Other_Liabilities" localSheetId="0">#REF!</definedName>
    <definedName name="CY_LT_Other_Liabilities">#REF!</definedName>
    <definedName name="CY_LT_Pledges" localSheetId="0">#REF!</definedName>
    <definedName name="CY_LT_Pledges">#REF!</definedName>
    <definedName name="CY_LTD" localSheetId="0">#REF!</definedName>
    <definedName name="CY_LTD">#REF!</definedName>
    <definedName name="CY_net_assets" localSheetId="0">#REF!</definedName>
    <definedName name="CY_net_assets">#REF!</definedName>
    <definedName name="CY_Net_Assets_released">#REF!</definedName>
    <definedName name="cy_net_income">#REF!</definedName>
    <definedName name="CY_Other_receivables" localSheetId="0">#REF!</definedName>
    <definedName name="CY_Other_receivables">#REF!</definedName>
    <definedName name="CY_Patient_AR" localSheetId="0">#REF!</definedName>
    <definedName name="CY_Patient_AR">#REF!</definedName>
    <definedName name="CY_Per_Res_Assets">#REF!</definedName>
    <definedName name="CY_PPE" localSheetId="0">#REF!</definedName>
    <definedName name="CY_PPE">#REF!</definedName>
    <definedName name="CY_Prepaids" localSheetId="0">#REF!</definedName>
    <definedName name="CY_Prepaids">#REF!</definedName>
    <definedName name="cy_ret_earn_beg">#REF!</definedName>
    <definedName name="cy_retained_earnings">#REF!</definedName>
    <definedName name="cy_share_equity">#REF!</definedName>
    <definedName name="CY_ST_Invest" localSheetId="0">#REF!</definedName>
    <definedName name="CY_ST_Invest">#REF!</definedName>
    <definedName name="CY_ST_LTD" localSheetId="0">#REF!</definedName>
    <definedName name="CY_ST_LTD">#REF!</definedName>
    <definedName name="CY_ST_Ltd_Assets" localSheetId="0">#REF!</definedName>
    <definedName name="CY_ST_Ltd_Assets">#REF!</definedName>
    <definedName name="CY_ST_Other_liabilities" localSheetId="0">#REF!</definedName>
    <definedName name="CY_ST_Other_liabilities">#REF!</definedName>
    <definedName name="CY_ST_Pledges" localSheetId="0">#REF!</definedName>
    <definedName name="CY_ST_Pledges">#REF!</definedName>
    <definedName name="CY_Temp_Res_Assets">#REF!</definedName>
    <definedName name="CY_Transfers">#REF!</definedName>
    <definedName name="CY_Unrealized_Gain">#REF!</definedName>
    <definedName name="CY_Unres_Assets">#REF!</definedName>
    <definedName name="d" localSheetId="0">#REF!,#REF!,#REF!,#REF!,#REF!,#REF!,#REF!</definedName>
    <definedName name="d">#REF!,#REF!,#REF!,#REF!,#REF!,#REF!,#REF!</definedName>
    <definedName name="DA_2901013353500002170" localSheetId="0" hidden="1">#REF!</definedName>
    <definedName name="DA_2901013353500002170" hidden="1">#REF!</definedName>
    <definedName name="DA_2901013353500002178" localSheetId="0" hidden="1">#REF!</definedName>
    <definedName name="DA_2901013353500002178" hidden="1">#REF!</definedName>
    <definedName name="DA_3493659491100008958" localSheetId="0" hidden="1">#REF!</definedName>
    <definedName name="DA_3493659491100008958" hidden="1">#REF!</definedName>
    <definedName name="DA_3493659491100008961" localSheetId="0" hidden="1">#REF!</definedName>
    <definedName name="DA_3493659491100008961" hidden="1">#REF!</definedName>
    <definedName name="DA_3561155024900000434" localSheetId="0" hidden="1">#REF!</definedName>
    <definedName name="DA_3561155024900000434" hidden="1">#REF!</definedName>
    <definedName name="DA_3561155024900000436" localSheetId="0" hidden="1">#REF!</definedName>
    <definedName name="DA_3561155024900000436" hidden="1">#REF!</definedName>
    <definedName name="DA_3784068787600007893" localSheetId="0" hidden="1">#REF!</definedName>
    <definedName name="DA_3784068787600007893" hidden="1">#REF!</definedName>
    <definedName name="DA_3784068787600007895" localSheetId="0" hidden="1">#REF!</definedName>
    <definedName name="DA_3784068787600007895" hidden="1">#REF!</definedName>
    <definedName name="DAL_RESERVED">#REF!</definedName>
    <definedName name="DALFirstRange">#REF!</definedName>
    <definedName name="DALS_GrandTotal">#REF!</definedName>
    <definedName name="DALS_Heading">#REF!</definedName>
    <definedName name="_xlnm.Database">#REF!</definedName>
    <definedName name="Database_MI">#REF!</definedName>
    <definedName name="Days" localSheetId="0">#REF!</definedName>
    <definedName name="Days">#REF!</definedName>
    <definedName name="Days_yr" localSheetId="0">#REF!</definedName>
    <definedName name="Days_yr">#REF!</definedName>
    <definedName name="dbPipesRecordsProcessed">#REF!</definedName>
    <definedName name="ddd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dd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dd_d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dd_d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dddd" localSheetId="0" hidden="1">{"Customer Service Monthly Budget",#N/A,FALSE,"CustSvc3210"}</definedName>
    <definedName name="ddddd" hidden="1">{"Customer Service Monthly Budget",#N/A,FALSE,"CustSvc3210"}</definedName>
    <definedName name="dddddd" localSheetId="0" hidden="1">{"Customer Service Projected Budgets",#N/A,FALSE,"CustSvc3210"}</definedName>
    <definedName name="dddddd" hidden="1">{"Customer Service Projected Budgets",#N/A,FALSE,"CustSvc3210"}</definedName>
    <definedName name="Debt_Type_1" localSheetId="0">#REF!</definedName>
    <definedName name="Debt_Type_1">#REF!</definedName>
    <definedName name="Debt_Type_2" localSheetId="0">#REF!</definedName>
    <definedName name="Debt_Type_2">#REF!</definedName>
    <definedName name="Debt_Type_3" localSheetId="0">#REF!</definedName>
    <definedName name="Debt_Type_3">#REF!</definedName>
    <definedName name="Default_Cost_Est_Yr" localSheetId="0">#REF!</definedName>
    <definedName name="Default_Cost_Est_Yr">#REF!</definedName>
    <definedName name="Defined_Contribution__DC__Retirees" localSheetId="0">#REF!</definedName>
    <definedName name="Defined_Contribution__DC__Retirees">#REF!</definedName>
    <definedName name="demand_tog">[7]CODE!$C$31</definedName>
    <definedName name="Dental" localSheetId="0">#REF!</definedName>
    <definedName name="Dental">#REF!</definedName>
    <definedName name="Dental_24">'[1]Payroll Formula Inputs'!$D$7</definedName>
    <definedName name="Dental_25">'[2]Payroll Formula Inputs'!$E$7</definedName>
    <definedName name="Discount_Rate">#REF!</definedName>
    <definedName name="Domain">[3]Inputs!$B$4</definedName>
    <definedName name="ds" localSheetId="0">#REF!</definedName>
    <definedName name="ds">#REF!</definedName>
    <definedName name="DS_tog">[4]CODE!$B$18</definedName>
    <definedName name="DSC" hidden="1">#REF!</definedName>
    <definedName name="dvasdv" localSheetId="0" hidden="1">{"Water Projected Budgets",#N/A,FALSE,"Water3510-20-30"}</definedName>
    <definedName name="dvasdv" hidden="1">{"Water Projected Budgets",#N/A,FALSE,"Water3510-20-30"}</definedName>
    <definedName name="eee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eee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eff_conv">[5]Assumptions!$F$24</definedName>
    <definedName name="Elasticity" localSheetId="0">#REF!</definedName>
    <definedName name="Elasticity">#REF!</definedName>
    <definedName name="elasticity_tog">[7]CODE!$C$32</definedName>
    <definedName name="existing_rates" localSheetId="0">#REF!</definedName>
    <definedName name="existing_rates">#REF!</definedName>
    <definedName name="extra_capacity" localSheetId="0">#REF!</definedName>
    <definedName name="extra_capacity">#REF!</definedName>
    <definedName name="F">#REF!</definedName>
    <definedName name="facility_fee" localSheetId="0">#REF!</definedName>
    <definedName name="facility_fee">#REF!</definedName>
    <definedName name="Facility_Revenue" localSheetId="0">#REF!</definedName>
    <definedName name="Facility_Revenue">#REF!</definedName>
    <definedName name="fasdf" localSheetId="0" hidden="1">{"Administration Projected Budgets",#N/A,FALSE,"ADM3110 "}</definedName>
    <definedName name="fasdf" hidden="1">{"Administration Projected Budgets",#N/A,FALSE,"ADM3110 "}</definedName>
    <definedName name="FC_Increase_2001" localSheetId="0">#REF!</definedName>
    <definedName name="FC_Increase_2001">#REF!</definedName>
    <definedName name="FC_Increase_2004" localSheetId="0">#REF!</definedName>
    <definedName name="FC_Increase_2004">#REF!</definedName>
    <definedName name="fff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fff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fffd" localSheetId="0" hidden="1">{"Administration Monthly Budget",#N/A,FALSE,"ADM3110 "}</definedName>
    <definedName name="fffd" hidden="1">{"Administration Monthly Budget",#N/A,FALSE,"ADM3110 "}</definedName>
    <definedName name="ffg" localSheetId="0" hidden="1">#REF!</definedName>
    <definedName name="ffg" hidden="1">#REF!</definedName>
    <definedName name="ffgg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ffgg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fgfd" hidden="1">#REF!</definedName>
    <definedName name="fjlk" localSheetId="0" hidden="1">{"Administration Monthly Budget",#N/A,FALSE,"ADM3110 "}</definedName>
    <definedName name="fjlk" hidden="1">{"Administration Monthly Budget",#N/A,FALSE,"ADM3110 "}</definedName>
    <definedName name="FM_pipe_tbl">#REF!</definedName>
    <definedName name="fsdfpi" localSheetId="0" hidden="1">{"Const. &amp; Maint. Monthly Budget",#N/A,FALSE,"C&amp;M3410"}</definedName>
    <definedName name="fsdfpi" hidden="1">{"Const. &amp; Maint. Monthly Budget",#N/A,FALSE,"C&amp;M3410"}</definedName>
    <definedName name="fsdoiu" localSheetId="0" hidden="1">{"Administration Projected Budgets",#N/A,FALSE,"ADM3110 "}</definedName>
    <definedName name="fsdoiu" hidden="1">{"Administration Projected Budgets",#N/A,FALSE,"ADM3110 "}</definedName>
    <definedName name="functionality_test" localSheetId="0">#REF!</definedName>
    <definedName name="functionality_test">#REF!</definedName>
    <definedName name="fund_rate" localSheetId="0">#REF!</definedName>
    <definedName name="fund_rate">#REF!</definedName>
    <definedName name="FundCode" localSheetId="0">#REF!</definedName>
    <definedName name="FundCode">#REF!</definedName>
    <definedName name="Furlough" localSheetId="0">#REF!</definedName>
    <definedName name="Furlough">#REF!</definedName>
    <definedName name="FY97_MONTHS" localSheetId="0">#REF!</definedName>
    <definedName name="FY97_MONTHS">#REF!</definedName>
    <definedName name="FY97_RATEINC" localSheetId="0">#REF!</definedName>
    <definedName name="FY97_RATEINC">#REF!</definedName>
    <definedName name="fyo8kgcons" hidden="1">#REF!</definedName>
    <definedName name="fyo8kgcons_2" localSheetId="0" hidden="1">#REF!</definedName>
    <definedName name="fyo8kgcons_2" hidden="1">#REF!</definedName>
    <definedName name="G" localSheetId="0">#REF!</definedName>
    <definedName name="G">#REF!</definedName>
    <definedName name="GCG_Cat" localSheetId="0">#REF!</definedName>
    <definedName name="GCG_Cat">#REF!</definedName>
    <definedName name="GCG_Categories" localSheetId="0">#REF!</definedName>
    <definedName name="GCG_Categories">#REF!</definedName>
    <definedName name="gen_inflate" localSheetId="0">#REF!</definedName>
    <definedName name="gen_inflate">#REF!</definedName>
    <definedName name="GenFund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GenFund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government">#REF!</definedName>
    <definedName name="government1">#REF!</definedName>
    <definedName name="government2">#REF!</definedName>
    <definedName name="graph">#REF!</definedName>
    <definedName name="growth_adj">[4]CODE!$B$15</definedName>
    <definedName name="GS_Peak" localSheetId="0">#REF!</definedName>
    <definedName name="GS_Peak">#REF!</definedName>
    <definedName name="GSALLOC">#REF!</definedName>
    <definedName name="GSALOC97">#REF!</definedName>
    <definedName name="GWA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GWA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GWA_Debt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GWA_Debt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HB_BU">'[2]Historical Budget Info'!$A$2:$A$1148</definedName>
    <definedName name="HB_FY21">'[2]Historical Budget Info'!$F$2:$F$1148</definedName>
    <definedName name="HB_FY22">'[2]Historical Budget Info'!$G$2:$G$1148</definedName>
    <definedName name="HB_FY23">'[3]Historical Budget Info'!$I$2:$I$1437</definedName>
    <definedName name="HB_FY24">'[3]Historical Budget Info'!$J$2:$J$1437</definedName>
    <definedName name="HB_OC">'[2]Historical Budget Info'!$C$2:$C$1148</definedName>
    <definedName name="hd" localSheetId="0">#REF!,#REF!,#REF!,#REF!,#REF!,#REF!,#REF!</definedName>
    <definedName name="hd">#REF!,#REF!,#REF!,#REF!,#REF!,#REF!,#REF!</definedName>
    <definedName name="Helco_increase" localSheetId="0">#REF!</definedName>
    <definedName name="Helco_increase">#REF!</definedName>
    <definedName name="HH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HH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Holiday" localSheetId="0">#REF!</definedName>
    <definedName name="Holiday">#REF!</definedName>
    <definedName name="home_list">#REF!</definedName>
    <definedName name="Hrs_day" localSheetId="0">#REF!</definedName>
    <definedName name="Hrs_day">#REF!</definedName>
    <definedName name="inc_om">[4]DASHBOARD!$E$16</definedName>
    <definedName name="Increase_2001" localSheetId="0">#REF!</definedName>
    <definedName name="Increase_2001">#REF!</definedName>
    <definedName name="Increase_2003" localSheetId="0">#REF!</definedName>
    <definedName name="Increase_2003">#REF!</definedName>
    <definedName name="Inflation" localSheetId="0">#REF!</definedName>
    <definedName name="Inflation">#REF!</definedName>
    <definedName name="input_range" localSheetId="0">#REF!,#REF!</definedName>
    <definedName name="input_range">#REF!,#REF!</definedName>
    <definedName name="issuance" localSheetId="0">#REF!</definedName>
    <definedName name="issuance">#REF!</definedName>
    <definedName name="Issuance_Expense" localSheetId="0">#REF!</definedName>
    <definedName name="Issuance_Expense">#REF!</definedName>
    <definedName name="j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j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J_rate" localSheetId="0">#REF!</definedName>
    <definedName name="J_rate">#REF!</definedName>
    <definedName name="jfl" localSheetId="0" hidden="1">{"WWTP Projected Budgets",#N/A,FALSE,"WWTP3310-20-30"}</definedName>
    <definedName name="jfl" hidden="1">{"WWTP Projected Budgets",#N/A,FALSE,"WWTP3310-20-30"}</definedName>
    <definedName name="joyp">#REF!</definedName>
    <definedName name="KK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KK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KW_conversion" localSheetId="0">#REF!</definedName>
    <definedName name="KW_conversion">#REF!</definedName>
    <definedName name="l">#REF!</definedName>
    <definedName name="L_Adjust" localSheetId="0">#REF!</definedName>
    <definedName name="L_Adjust">#REF!</definedName>
    <definedName name="L_AJE_Tot" localSheetId="0">#REF!</definedName>
    <definedName name="L_AJE_Tot">#REF!</definedName>
    <definedName name="L_CY_Beg" localSheetId="0">#REF!</definedName>
    <definedName name="L_CY_Beg">#REF!</definedName>
    <definedName name="L_CY_End" localSheetId="0">#REF!</definedName>
    <definedName name="L_CY_End">#REF!</definedName>
    <definedName name="L_PY_End" localSheetId="0">#REF!</definedName>
    <definedName name="L_PY_End">#REF!</definedName>
    <definedName name="L_RJE_Tot" localSheetId="0">#REF!</definedName>
    <definedName name="L_RJE_Tot">#REF!</definedName>
    <definedName name="leachate" localSheetId="0">#REF!</definedName>
    <definedName name="leachate">#REF!</definedName>
    <definedName name="lead" localSheetId="0" hidden="1">#REF!</definedName>
    <definedName name="lead" hidden="1">#REF!</definedName>
    <definedName name="LIABEQUITY">#N/A</definedName>
    <definedName name="Life" localSheetId="0">#REF!</definedName>
    <definedName name="Life">#REF!</definedName>
    <definedName name="Life_24">'[1]Payroll Formula Inputs'!$D$5</definedName>
    <definedName name="Life_25">'[2]Payroll Formula Inputs'!$E$5</definedName>
    <definedName name="Line_Item_1" localSheetId="0">#REF!</definedName>
    <definedName name="Line_Item_1">#REF!</definedName>
    <definedName name="Line_Item_10" localSheetId="0">#REF!</definedName>
    <definedName name="Line_Item_10">#REF!</definedName>
    <definedName name="Line_Item_11" localSheetId="0">#REF!</definedName>
    <definedName name="Line_Item_11">#REF!</definedName>
    <definedName name="Line_Item_12" localSheetId="0">#REF!</definedName>
    <definedName name="Line_Item_12">#REF!</definedName>
    <definedName name="Line_Item_13" localSheetId="0">#REF!</definedName>
    <definedName name="Line_Item_13">#REF!</definedName>
    <definedName name="Line_Item_14" localSheetId="0">#REF!</definedName>
    <definedName name="Line_Item_14">#REF!</definedName>
    <definedName name="Line_Item_15" localSheetId="0">#REF!</definedName>
    <definedName name="Line_Item_15">#REF!</definedName>
    <definedName name="Line_Item_16" localSheetId="0">#REF!</definedName>
    <definedName name="Line_Item_16">#REF!</definedName>
    <definedName name="Line_Item_17" localSheetId="0">#REF!</definedName>
    <definedName name="Line_Item_17">#REF!</definedName>
    <definedName name="Line_Item_18" localSheetId="0">#REF!</definedName>
    <definedName name="Line_Item_18">#REF!</definedName>
    <definedName name="Line_Item_19" localSheetId="0">#REF!</definedName>
    <definedName name="Line_Item_19">#REF!</definedName>
    <definedName name="Line_Item_2" localSheetId="0">#REF!</definedName>
    <definedName name="Line_Item_2">#REF!</definedName>
    <definedName name="Line_Item_20" localSheetId="0">#REF!</definedName>
    <definedName name="Line_Item_20">#REF!</definedName>
    <definedName name="Line_Item_21" localSheetId="0">#REF!</definedName>
    <definedName name="Line_Item_21">#REF!</definedName>
    <definedName name="Line_Item_22" localSheetId="0">#REF!</definedName>
    <definedName name="Line_Item_22">#REF!</definedName>
    <definedName name="Line_Item_23" localSheetId="0">#REF!</definedName>
    <definedName name="Line_Item_23">#REF!</definedName>
    <definedName name="Line_Item_24" localSheetId="0">#REF!</definedName>
    <definedName name="Line_Item_24">#REF!</definedName>
    <definedName name="Line_Item_3" localSheetId="0">#REF!</definedName>
    <definedName name="Line_Item_3">#REF!</definedName>
    <definedName name="Line_Item_4" localSheetId="0">#REF!</definedName>
    <definedName name="Line_Item_4">#REF!</definedName>
    <definedName name="Line_Item_5" localSheetId="0">#REF!</definedName>
    <definedName name="Line_Item_5">#REF!</definedName>
    <definedName name="Line_Item_6" localSheetId="0">#REF!</definedName>
    <definedName name="Line_Item_6">#REF!</definedName>
    <definedName name="Line_Item_7" localSheetId="0">#REF!</definedName>
    <definedName name="Line_Item_7">#REF!</definedName>
    <definedName name="Line_Item_8" localSheetId="0">#REF!</definedName>
    <definedName name="Line_Item_8">#REF!</definedName>
    <definedName name="Line_Item_9" localSheetId="0">#REF!</definedName>
    <definedName name="Line_Item_9">#REF!</definedName>
    <definedName name="LL" localSheetId="0" hidden="1">#REF!</definedName>
    <definedName name="LL" hidden="1">#REF!</definedName>
    <definedName name="LOC_2022" localSheetId="0">#REF!</definedName>
    <definedName name="LOC_2022">#REF!</definedName>
    <definedName name="LOC_2023" localSheetId="0">#REF!</definedName>
    <definedName name="LOC_2023">#REF!</definedName>
    <definedName name="LOC_2024" localSheetId="0">#REF!</definedName>
    <definedName name="LOC_2024">#REF!</definedName>
    <definedName name="LOC_2025" localSheetId="0">#REF!</definedName>
    <definedName name="LOC_2025">#REF!</definedName>
    <definedName name="MASTER" localSheetId="0">#REF!</definedName>
    <definedName name="MASTER">#REF!</definedName>
    <definedName name="Medical" localSheetId="0">#REF!</definedName>
    <definedName name="Medical">#REF!</definedName>
    <definedName name="Medical_24">'[1]Payroll Formula Inputs'!$D$6</definedName>
    <definedName name="Medical_25">'[2]Payroll Formula Inputs'!$E$6</definedName>
    <definedName name="Medicare" localSheetId="0">#REF!</definedName>
    <definedName name="Medicare">#REF!</definedName>
    <definedName name="meter_tog">[4]CODE!$B$12</definedName>
    <definedName name="min_toggle">[6]CODE!$B$3</definedName>
    <definedName name="Mini_FM">#REF!</definedName>
    <definedName name="Mini_PW">#REF!</definedName>
    <definedName name="Mini_RW">#REF!</definedName>
    <definedName name="Mini_WW">#REF!</definedName>
    <definedName name="myname1" localSheetId="0" hidden="1">{"Administration Monthly Budget",#N/A,FALSE,"ADM3110 "}</definedName>
    <definedName name="myname1" hidden="1">{"Administration Monthly Budget",#N/A,FALSE,"ADM3110 "}</definedName>
    <definedName name="myname10" localSheetId="0" hidden="1">{"WWTP Projected Budgets",#N/A,FALSE,"WWTP3310-20-30"}</definedName>
    <definedName name="myname10" hidden="1">{"WWTP Projected Budgets",#N/A,FALSE,"WWTP3310-20-30"}</definedName>
    <definedName name="myname2" localSheetId="0" hidden="1">{"Administration Projected Budgets",#N/A,FALSE,"ADM3110 "}</definedName>
    <definedName name="myname2" hidden="1">{"Administration Projected Budgets",#N/A,FALSE,"ADM3110 "}</definedName>
    <definedName name="myname3" localSheetId="0" hidden="1">{"Const. &amp; Maint. Monthly Budget",#N/A,FALSE,"C&amp;M3410"}</definedName>
    <definedName name="myname3" hidden="1">{"Const. &amp; Maint. Monthly Budget",#N/A,FALSE,"C&amp;M3410"}</definedName>
    <definedName name="myname4" localSheetId="0" hidden="1">{"Const. &amp; Maint. Projected Budgets",#N/A,FALSE,"C&amp;M3410"}</definedName>
    <definedName name="myname4" hidden="1">{"Const. &amp; Maint. Projected Budgets",#N/A,FALSE,"C&amp;M3410"}</definedName>
    <definedName name="myname5" localSheetId="0" hidden="1">{"Customer Service Monthly Budget",#N/A,FALSE,"CustSvc3210"}</definedName>
    <definedName name="myname5" hidden="1">{"Customer Service Monthly Budget",#N/A,FALSE,"CustSvc3210"}</definedName>
    <definedName name="myname6" localSheetId="0" hidden="1">{"Customer Service Projected Budgets",#N/A,FALSE,"CustSvc3210"}</definedName>
    <definedName name="myname6" hidden="1">{"Customer Service Projected Budgets",#N/A,FALSE,"CustSvc3210"}</definedName>
    <definedName name="myname7" localSheetId="0" hidden="1">{"Water Monthly Budget",#N/A,FALSE,"Water3510-20-30"}</definedName>
    <definedName name="myname7" hidden="1">{"Water Monthly Budget",#N/A,FALSE,"Water3510-20-30"}</definedName>
    <definedName name="myname8" localSheetId="0" hidden="1">{"Water Projected Budgets",#N/A,FALSE,"Water3510-20-30"}</definedName>
    <definedName name="myname8" hidden="1">{"Water Projected Budgets",#N/A,FALSE,"Water3510-20-30"}</definedName>
    <definedName name="myname9" localSheetId="0" hidden="1">{"WWTP Monthly Budget",#N/A,FALSE,"WWTP3310-20-30"}</definedName>
    <definedName name="myname9" hidden="1">{"WWTP Monthly Budget",#N/A,FALSE,"WWTP3310-20-30"}</definedName>
    <definedName name="Navy_growth" localSheetId="0">#REF!</definedName>
    <definedName name="Navy_growth">#REF!</definedName>
    <definedName name="NBU" localSheetId="0">#REF!</definedName>
    <definedName name="NBU">#REF!</definedName>
    <definedName name="ND" localSheetId="0">#REF!</definedName>
    <definedName name="ND">#REF!</definedName>
    <definedName name="NewLoad_02" localSheetId="0">#REF!</definedName>
    <definedName name="NewLoad_02">#REF!</definedName>
    <definedName name="NewLoad_03" localSheetId="0">#REF!</definedName>
    <definedName name="NewLoad_03">#REF!</definedName>
    <definedName name="NewLoad_04" localSheetId="0">#REF!</definedName>
    <definedName name="NewLoad_04">#REF!</definedName>
    <definedName name="NewLoad_05" localSheetId="0">#REF!</definedName>
    <definedName name="NewLoad_05">#REF!</definedName>
    <definedName name="nmb" localSheetId="0">#REF!</definedName>
    <definedName name="nmb">#REF!</definedName>
    <definedName name="nominal_discount">[4]DASHBOARD!$J$13</definedName>
    <definedName name="NONRES_elasticity" localSheetId="0">#REF!</definedName>
    <definedName name="NONRES_elasticity">#REF!</definedName>
    <definedName name="nov" hidden="1">#REF!</definedName>
    <definedName name="NPE_FY">'[2]Non Payroll Expenses'!$A$2:$A$1000</definedName>
    <definedName name="NPE_Total">'[2]Non Payroll Expenses'!$H$2:$H$1000</definedName>
    <definedName name="num">#REF!</definedName>
    <definedName name="num123456789123456789">#REF!</definedName>
    <definedName name="Numof_Selections2">#REF!</definedName>
    <definedName name="OBU" localSheetId="0">#REF!</definedName>
    <definedName name="OBU">#REF!</definedName>
    <definedName name="OC">'[2]Non Payroll Expenses'!$B$2:$B$1000</definedName>
    <definedName name="om_rate">[8]Assumptions!$F$8</definedName>
    <definedName name="OM_tog" localSheetId="0">#REF!</definedName>
    <definedName name="OM_tog">#REF!</definedName>
    <definedName name="OT" localSheetId="0">#REF!</definedName>
    <definedName name="OT">#REF!</definedName>
    <definedName name="other" localSheetId="0" hidden="1">{#N/A,#N/A,FALSE,"admin";#N/A,#N/A,FALSE,"finance";#N/A,#N/A,FALSE,"engineering";#N/A,#N/A,FALSE,"operating"}</definedName>
    <definedName name="other" hidden="1">{#N/A,#N/A,FALSE,"admin";#N/A,#N/A,FALSE,"finance";#N/A,#N/A,FALSE,"engineering";#N/A,#N/A,FALSE,"operating"}</definedName>
    <definedName name="otherinc_rate" localSheetId="0">#REF!</definedName>
    <definedName name="otherinc_rate">#REF!</definedName>
    <definedName name="OtherPrepaidExpenses" localSheetId="0">#REF!</definedName>
    <definedName name="OtherPrepaidExpenses">#REF!</definedName>
    <definedName name="p">#REF!</definedName>
    <definedName name="P_L">#N/A</definedName>
    <definedName name="P_rate" localSheetId="0">#REF!</definedName>
    <definedName name="P_rate">#REF!</definedName>
    <definedName name="P_T_2" localSheetId="0">#REF!,#REF!</definedName>
    <definedName name="P_T_2">#REF!,#REF!</definedName>
    <definedName name="P_T_8" localSheetId="0">#REF!,#REF!,#REF!</definedName>
    <definedName name="P_T_8">#REF!,#REF!,#REF!</definedName>
    <definedName name="PctDebtfromFC" localSheetId="0">#REF!</definedName>
    <definedName name="PctDebtfromFC">#REF!</definedName>
    <definedName name="per_inflate" localSheetId="0">#REF!</definedName>
    <definedName name="per_inflate">#REF!</definedName>
    <definedName name="PFP">'[2]Payroll Formula Inputs'!$B$10</definedName>
    <definedName name="pipe_tog">[4]CODE!$B$13</definedName>
    <definedName name="power_rate" localSheetId="0">#REF!</definedName>
    <definedName name="power_rate">#REF!</definedName>
    <definedName name="PP" localSheetId="0" hidden="1">#REF!</definedName>
    <definedName name="PP" hidden="1">#REF!</definedName>
    <definedName name="PPP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PPP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PPPPP" hidden="1">#REF!</definedName>
    <definedName name="PRELIM_TM">#REF!</definedName>
    <definedName name="PRELIM_TM2">#REF!</definedName>
    <definedName name="_xlnm.Print_Area" localSheetId="0">'FY25_29O&amp;M BUD SUMM_COMM SANTOS'!$B$1:$J$53</definedName>
    <definedName name="Print_Area_MI">#REF!</definedName>
    <definedName name="Print_Titles_MI">#REF!</definedName>
    <definedName name="PW_pipe_tbl">#REF!</definedName>
    <definedName name="PY_3rdParty" localSheetId="0">#REF!</definedName>
    <definedName name="PY_3rdParty">#REF!</definedName>
    <definedName name="PY_Accounts_payable" localSheetId="0">#REF!</definedName>
    <definedName name="PY_Accounts_payable">#REF!</definedName>
    <definedName name="PY_Accruals" localSheetId="0">#REF!</definedName>
    <definedName name="PY_Accruals">#REF!</definedName>
    <definedName name="PY_Cash" localSheetId="0">#REF!</definedName>
    <definedName name="PY_Cash">#REF!</definedName>
    <definedName name="PY_Commit_Conting" localSheetId="0">#REF!</definedName>
    <definedName name="PY_Commit_Conting">#REF!</definedName>
    <definedName name="PY_Cum_Effect">#REF!</definedName>
    <definedName name="PY_Excess">#REF!</definedName>
    <definedName name="PY_Extr_Loss">#REF!</definedName>
    <definedName name="PY_Fin_Costs" localSheetId="0">#REF!</definedName>
    <definedName name="PY_Fin_Costs">#REF!</definedName>
    <definedName name="PY_GOODWILL" localSheetId="0">#REF!</definedName>
    <definedName name="PY_GOODWILL">#REF!</definedName>
    <definedName name="PY_Inventories" localSheetId="0">#REF!</definedName>
    <definedName name="PY_Inventories">#REF!</definedName>
    <definedName name="PY_InvProp" localSheetId="0">#REF!</definedName>
    <definedName name="PY_InvProp">#REF!</definedName>
    <definedName name="PY_Limited_Assets" localSheetId="0">#REF!</definedName>
    <definedName name="PY_Limited_Assets">#REF!</definedName>
    <definedName name="PY_LT_Investments" localSheetId="0">#REF!</definedName>
    <definedName name="PY_LT_Investments">#REF!</definedName>
    <definedName name="PY_LT_Ltd_Assets" localSheetId="0">#REF!</definedName>
    <definedName name="PY_LT_Ltd_Assets">#REF!</definedName>
    <definedName name="PY_LT_Other_Assets" localSheetId="0">#REF!</definedName>
    <definedName name="PY_LT_Other_Assets">#REF!</definedName>
    <definedName name="PY_LT_Other_Liabilities" localSheetId="0">#REF!</definedName>
    <definedName name="PY_LT_Other_Liabilities">#REF!</definedName>
    <definedName name="PY_LT_Pledges" localSheetId="0">#REF!</definedName>
    <definedName name="PY_LT_Pledges">#REF!</definedName>
    <definedName name="PY_LTD" localSheetId="0">#REF!</definedName>
    <definedName name="PY_LTD">#REF!</definedName>
    <definedName name="PY_net_assets" localSheetId="0">#REF!</definedName>
    <definedName name="PY_net_assets">#REF!</definedName>
    <definedName name="PY_Net_Assets_released">#REF!</definedName>
    <definedName name="py_net_income">#REF!</definedName>
    <definedName name="PY_Other_receivables" localSheetId="0">#REF!</definedName>
    <definedName name="PY_Other_receivables">#REF!</definedName>
    <definedName name="PY_Patient_AR" localSheetId="0">#REF!</definedName>
    <definedName name="PY_Patient_AR">#REF!</definedName>
    <definedName name="PY_Per_Res_Assets">#REF!</definedName>
    <definedName name="PY_PPE" localSheetId="0">#REF!</definedName>
    <definedName name="PY_PPE">#REF!</definedName>
    <definedName name="PY_Prepaids" localSheetId="0">#REF!</definedName>
    <definedName name="PY_Prepaids">#REF!</definedName>
    <definedName name="py_ret_earn_beg">#REF!</definedName>
    <definedName name="py_retained_earnings">#REF!</definedName>
    <definedName name="py_share_equity">#REF!</definedName>
    <definedName name="PY_ST_Invest" localSheetId="0">#REF!</definedName>
    <definedName name="PY_ST_Invest">#REF!</definedName>
    <definedName name="PY_ST_LTD" localSheetId="0">#REF!</definedName>
    <definedName name="PY_ST_LTD">#REF!</definedName>
    <definedName name="PY_ST_Ltd_Assets" localSheetId="0">#REF!</definedName>
    <definedName name="PY_ST_Ltd_Assets">#REF!</definedName>
    <definedName name="PY_ST_Other_liabilities" localSheetId="0">#REF!</definedName>
    <definedName name="PY_ST_Other_liabilities">#REF!</definedName>
    <definedName name="PY_ST_Pledges" localSheetId="0">#REF!</definedName>
    <definedName name="PY_ST_Pledges">#REF!</definedName>
    <definedName name="PY_Temp_Res_Assets">#REF!</definedName>
    <definedName name="PY_Transfers">#REF!</definedName>
    <definedName name="PY_Unrealized_Gain">#REF!</definedName>
    <definedName name="PY_Unres_Assets">#REF!</definedName>
    <definedName name="qqq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qqq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rate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rate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rate_compression">[9]CODE!$B$68:$C$70</definedName>
    <definedName name="Rate_Increase" localSheetId="0">#REF!</definedName>
    <definedName name="Rate_Increase">#REF!</definedName>
    <definedName name="recon_adjustment" localSheetId="0">#REF!</definedName>
    <definedName name="recon_adjustment">#REF!</definedName>
    <definedName name="RecordsProcessed">#REF!</definedName>
    <definedName name="redaudit" localSheetId="0" hidden="1">#REF!</definedName>
    <definedName name="redaudit" hidden="1">#REF!</definedName>
    <definedName name="remarketing_fee" localSheetId="0">#REF!</definedName>
    <definedName name="remarketing_fee">#REF!</definedName>
    <definedName name="rename2" localSheetId="0" hidden="1">{"Administration Monthly Budget",#N/A,FALSE,"ADM3110 "}</definedName>
    <definedName name="rename2" hidden="1">{"Administration Monthly Budget",#N/A,FALSE,"ADM3110 "}</definedName>
    <definedName name="rename3" localSheetId="0" hidden="1">{"WWTP Projected Budgets",#N/A,FALSE,"WWTP3310-20-30"}</definedName>
    <definedName name="rename3" hidden="1">{"WWTP Projected Budgets",#N/A,FALSE,"WWTP3310-20-30"}</definedName>
    <definedName name="rename4" localSheetId="0" hidden="1">{"Administration Projected Budgets",#N/A,FALSE,"ADM3110 "}</definedName>
    <definedName name="rename4" hidden="1">{"Administration Projected Budgets",#N/A,FALSE,"ADM3110 "}</definedName>
    <definedName name="RES_elasticity" localSheetId="0">#REF!</definedName>
    <definedName name="RES_elasticity">#REF!</definedName>
    <definedName name="reserve" localSheetId="0">#REF!</definedName>
    <definedName name="reserve">#REF!</definedName>
    <definedName name="RESERVED_DATA">#REF!</definedName>
    <definedName name="RESmeter_tog" localSheetId="0">#REF!</definedName>
    <definedName name="RESmeter_tog">#REF!</definedName>
    <definedName name="Retirement" localSheetId="0">#REF!</definedName>
    <definedName name="Retirement">#REF!</definedName>
    <definedName name="Rev_Requirements" localSheetId="0">#REF!</definedName>
    <definedName name="Rev_Requirements">#REF!</definedName>
    <definedName name="REVACCTS">#N/A</definedName>
    <definedName name="revenue_existing_rates" localSheetId="0">#REF!</definedName>
    <definedName name="revenue_existing_rates">#REF!</definedName>
    <definedName name="revenue_existing_rates2" localSheetId="0">#REF!</definedName>
    <definedName name="revenue_existing_rates2">#REF!</definedName>
    <definedName name="revise" hidden="1">#REF!</definedName>
    <definedName name="revised" localSheetId="0" hidden="1">#REF!</definedName>
    <definedName name="revised" hidden="1">#REF!</definedName>
    <definedName name="round" localSheetId="0">#REF!</definedName>
    <definedName name="round">#REF!</definedName>
    <definedName name="rr">#REF!</definedName>
    <definedName name="RR_1" localSheetId="0">#REF!</definedName>
    <definedName name="RR_1">#REF!</definedName>
    <definedName name="RR_10" localSheetId="0">#REF!</definedName>
    <definedName name="RR_10">#REF!</definedName>
    <definedName name="RR_11" localSheetId="0">#REF!</definedName>
    <definedName name="RR_11">#REF!</definedName>
    <definedName name="RR_12" localSheetId="0">#REF!</definedName>
    <definedName name="RR_12">#REF!</definedName>
    <definedName name="RR_13" localSheetId="0">#REF!</definedName>
    <definedName name="RR_13">#REF!</definedName>
    <definedName name="RR_14" localSheetId="0">#REF!</definedName>
    <definedName name="RR_14">#REF!</definedName>
    <definedName name="RR_15" localSheetId="0">#REF!</definedName>
    <definedName name="RR_15">#REF!</definedName>
    <definedName name="RR_2" localSheetId="0">#REF!</definedName>
    <definedName name="RR_2">#REF!</definedName>
    <definedName name="RR_3" localSheetId="0">#REF!</definedName>
    <definedName name="RR_3">#REF!</definedName>
    <definedName name="RR_4" localSheetId="0">#REF!</definedName>
    <definedName name="RR_4">#REF!</definedName>
    <definedName name="RR_5" localSheetId="0">#REF!</definedName>
    <definedName name="RR_5">#REF!</definedName>
    <definedName name="RR_6" localSheetId="0">#REF!</definedName>
    <definedName name="RR_6">#REF!</definedName>
    <definedName name="RR_7" localSheetId="0">#REF!</definedName>
    <definedName name="RR_7">#REF!</definedName>
    <definedName name="RR_8" localSheetId="0">#REF!</definedName>
    <definedName name="RR_8">#REF!</definedName>
    <definedName name="RR_9" localSheetId="0">#REF!</definedName>
    <definedName name="RR_9">#REF!</definedName>
    <definedName name="RW_pipe_tbl">#REF!</definedName>
    <definedName name="S_AcctDes">#REF!</definedName>
    <definedName name="S_Adjust">#REF!</definedName>
    <definedName name="S_Adjust_Data" localSheetId="0">#REF!</definedName>
    <definedName name="S_Adjust_Data">#REF!</definedName>
    <definedName name="S_AJE_Tot">#REF!</definedName>
    <definedName name="S_AJE_Tot_Data" localSheetId="0">#REF!</definedName>
    <definedName name="S_AJE_Tot_Data">#REF!</definedName>
    <definedName name="S_CompNum">#REF!</definedName>
    <definedName name="S_CY_Beg">#REF!</definedName>
    <definedName name="S_CY_Beg_Data" localSheetId="0">#REF!</definedName>
    <definedName name="S_CY_Beg_Data">#REF!</definedName>
    <definedName name="S_CY_End">#REF!</definedName>
    <definedName name="S_CY_End_Data" localSheetId="0">#REF!</definedName>
    <definedName name="S_CY_End_Data">#REF!</definedName>
    <definedName name="S_CY_End_GT" localSheetId="0">#REF!</definedName>
    <definedName name="S_CY_End_GT">#REF!</definedName>
    <definedName name="S_Diff_Amt">#REF!</definedName>
    <definedName name="S_Diff_Pct">#REF!</definedName>
    <definedName name="S_GrpNum">#REF!</definedName>
    <definedName name="S_KeyValue" localSheetId="0">#REF!</definedName>
    <definedName name="S_KeyValue">#REF!</definedName>
    <definedName name="S_PY_End">#REF!</definedName>
    <definedName name="S_PY_End_Data" localSheetId="0">#REF!</definedName>
    <definedName name="S_PY_End_Data">#REF!</definedName>
    <definedName name="S_PY_End_GT" localSheetId="0">#REF!</definedName>
    <definedName name="S_PY_End_GT">#REF!</definedName>
    <definedName name="S_RJE_Tot">#REF!</definedName>
    <definedName name="S_RJE_Tot_Data" localSheetId="0">#REF!</definedName>
    <definedName name="S_RJE_Tot_Data">#REF!</definedName>
    <definedName name="S_RowNum">#REF!</definedName>
    <definedName name="salvage_tog">[4]CODE!$B$19</definedName>
    <definedName name="sdfsd" localSheetId="0" hidden="1">{"Customer Service Monthly Budget",#N/A,FALSE,"CustSvc3210"}</definedName>
    <definedName name="sdfsd" hidden="1">{"Customer Service Monthly Budget",#N/A,FALSE,"CustSvc3210"}</definedName>
    <definedName name="SDWLF_I" localSheetId="0">#REF!</definedName>
    <definedName name="SDWLF_I">#REF!</definedName>
    <definedName name="SDWLF_P" localSheetId="0">#REF!</definedName>
    <definedName name="SDWLF_P">#REF!</definedName>
    <definedName name="sefa2" hidden="1">3</definedName>
    <definedName name="septic_tog" localSheetId="0">#REF!</definedName>
    <definedName name="septic_tog">#REF!</definedName>
    <definedName name="skthaslkthsetl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skthaslkthsetl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SnB_Growth" localSheetId="0">#REF!</definedName>
    <definedName name="SnB_Growth">#REF!</definedName>
    <definedName name="SOCWA_start">#REF!</definedName>
    <definedName name="SP_FY24">'[1]Staffing Pattern FY24'!$A$3:$A$300</definedName>
    <definedName name="SP_FY25">'[2]Staffing Pattern FY25'!$A$3:$A$300</definedName>
    <definedName name="SRF_Interest" localSheetId="0">#REF!</definedName>
    <definedName name="SRF_Interest">#REF!</definedName>
    <definedName name="SRF_Years" localSheetId="0">#REF!</definedName>
    <definedName name="SRF_Years">#REF!</definedName>
    <definedName name="ssdd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ssdd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SSOCWA_start">#REF!</definedName>
    <definedName name="Standby_delta" localSheetId="0">#REF!</definedName>
    <definedName name="Standby_delta">#REF!</definedName>
    <definedName name="Status" localSheetId="0">#REF!</definedName>
    <definedName name="Status">#REF!</definedName>
    <definedName name="STF_interest" localSheetId="0">#REF!</definedName>
    <definedName name="STF_interest">#REF!</definedName>
    <definedName name="stsdtsdts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stsdtsdts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StudyYearFirst" localSheetId="0">#REF!</definedName>
    <definedName name="StudyYearFirst">#REF!</definedName>
    <definedName name="SUBSID" localSheetId="0">#REF!</definedName>
    <definedName name="SUBSID">#REF!</definedName>
    <definedName name="SUBSID_TOT" localSheetId="0">#REF!</definedName>
    <definedName name="SUBSID_TOT">#REF!</definedName>
    <definedName name="System_Peak" localSheetId="0">#REF!</definedName>
    <definedName name="System_Peak">#REF!</definedName>
    <definedName name="t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t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T_2" localSheetId="0">#REF!,#REF!</definedName>
    <definedName name="T_2">#REF!,#REF!</definedName>
    <definedName name="T_3" localSheetId="0">#REF!,#REF!</definedName>
    <definedName name="T_3">#REF!,#REF!</definedName>
    <definedName name="T_4" localSheetId="0">#REF!,#REF!,#REF!,#REF!</definedName>
    <definedName name="T_4">#REF!,#REF!,#REF!,#REF!</definedName>
    <definedName name="T_6" localSheetId="0">#REF!,#REF!</definedName>
    <definedName name="T_6">#REF!,#REF!</definedName>
    <definedName name="T_8" localSheetId="0">#REF!,#REF!,#REF!</definedName>
    <definedName name="T_8">#REF!,#REF!,#REF!</definedName>
    <definedName name="TAB11B" localSheetId="0">#REF!</definedName>
    <definedName name="TAB11B">#REF!</definedName>
    <definedName name="TableName">"Dummy"</definedName>
    <definedName name="Target_Operating_Reserve" localSheetId="0">#REF!</definedName>
    <definedName name="Target_Operating_Reserve">#REF!</definedName>
    <definedName name="TB360b4dd6_ae44_485d_89fc_d7a2804c9cbb" hidden="1">#REF!</definedName>
    <definedName name="TB3db05f69_9fc5_4bf8_ac74_b7132bb5f6d6" hidden="1">#REF!</definedName>
    <definedName name="TB613156eb_8cec_46a7_9e86_f97d21648925" hidden="1">#REF!</definedName>
    <definedName name="TBa2e63512_af6f_472a_9198_5f6b02e89973" hidden="1">#REF!</definedName>
    <definedName name="TBafe95c93_2d2a_4441_81ba_66aa641a948f" hidden="1">#REF!</definedName>
    <definedName name="TBc68fb78c_68c7_48f5_8a79_4184bdf8dfbc" hidden="1">#REF!</definedName>
    <definedName name="TBc96203c1_9d78_469f_89bf_0460262daac5" hidden="1">#REF!</definedName>
    <definedName name="TBd4a5c5a3_9d29_4f18_b5d0_40d2eb8c2c2e" hidden="1">#REF!</definedName>
    <definedName name="TECP_2022" localSheetId="0">#REF!</definedName>
    <definedName name="TECP_2022">#REF!</definedName>
    <definedName name="TECP_2023" localSheetId="0">#REF!</definedName>
    <definedName name="TECP_2023">#REF!</definedName>
    <definedName name="TECP_2024" localSheetId="0">#REF!</definedName>
    <definedName name="TECP_2024">#REF!</definedName>
    <definedName name="TECP_2025" localSheetId="0">#REF!</definedName>
    <definedName name="TECP_2025">#REF!</definedName>
    <definedName name="TECP_int_toggle" localSheetId="0">#REF!</definedName>
    <definedName name="TECP_int_toggle">#REF!</definedName>
    <definedName name="TECP_interest">[10]Assumptions!$H$25</definedName>
    <definedName name="term">[4]DASHBOARD!$J$8</definedName>
    <definedName name="test">#REF!</definedName>
    <definedName name="TestYearCCI" localSheetId="0">#REF!</definedName>
    <definedName name="TestYearCCI">#REF!</definedName>
    <definedName name="text14">#REF!</definedName>
    <definedName name="textrefcaopy18v2">#REF!</definedName>
    <definedName name="TextRefCopy1" localSheetId="0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 localSheetId="0">#REF!</definedName>
    <definedName name="TextRefCopy123">#REF!</definedName>
    <definedName name="TextRefCopy124">#REF!</definedName>
    <definedName name="TextRefCopy125" localSheetId="0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 localSheetId="0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 localSheetId="0">#REF!</definedName>
    <definedName name="TextRefCopy145">#REF!</definedName>
    <definedName name="TextRefCopy146">#REF!</definedName>
    <definedName name="TextRefCopy147">#REF!</definedName>
    <definedName name="TextRefCopy148" localSheetId="0">#REF!</definedName>
    <definedName name="TextRefCopy148">#REF!</definedName>
    <definedName name="TextRefCopy149" localSheetId="0">#REF!</definedName>
    <definedName name="TextRefCopy149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 localSheetId="0">#REF!</definedName>
    <definedName name="TextRefCopy60">#REF!</definedName>
    <definedName name="TextRefCopy61" localSheetId="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 localSheetId="0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92</definedName>
    <definedName name="TITLES">#REF!</definedName>
    <definedName name="Total_CIP" localSheetId="0">#REF!,#REF!,#REF!</definedName>
    <definedName name="Total_CIP">#REF!,#REF!,#REF!</definedName>
    <definedName name="Total_Population2">#REF!</definedName>
    <definedName name="TotalCurrentAssets" localSheetId="0">#REF!</definedName>
    <definedName name="TotalCurrentAssets">#REF!</definedName>
    <definedName name="TRANSFER" localSheetId="0">#REF!</definedName>
    <definedName name="TRANSFER">#REF!</definedName>
    <definedName name="TRANSFR">#REF!</definedName>
    <definedName name="TRANSTO">#REF!</definedName>
    <definedName name="TSS">[5]Assumptions!$E$19</definedName>
    <definedName name="Turnover">#REF!</definedName>
    <definedName name="UPINDEC">#REF!</definedName>
    <definedName name="upsTDATAMAP">#REF!</definedName>
    <definedName name="Usage" localSheetId="0">#REF!</definedName>
    <definedName name="Usage">#REF!</definedName>
    <definedName name="vsdfvs" localSheetId="0" hidden="1">{"Const. &amp; Maint. Projected Budgets",#N/A,FALSE,"C&amp;M3410"}</definedName>
    <definedName name="vsdfvs" hidden="1">{"Const. &amp; Maint. Projected Budgets",#N/A,FALSE,"C&amp;M3410"}</definedName>
    <definedName name="vvs" localSheetId="0" hidden="1">{"Customer Service Projected Budgets",#N/A,FALSE,"CustSvc3210"}</definedName>
    <definedName name="vvs" hidden="1">{"Customer Service Projected Budgets",#N/A,FALSE,"CustSvc3210"}</definedName>
    <definedName name="vvv" hidden="1">#REF!</definedName>
    <definedName name="water_base_tog" localSheetId="0">#REF!</definedName>
    <definedName name="water_base_tog">#REF!</definedName>
    <definedName name="WCPAGE1">#N/A</definedName>
    <definedName name="WCPAGE2">#N/A</definedName>
    <definedName name="wetflow">[5]Assumptions!$E$17</definedName>
    <definedName name="winnie">#REF!</definedName>
    <definedName name="WL_ben_sens" localSheetId="0">#REF!</definedName>
    <definedName name="WL_ben_sens">#REF!</definedName>
    <definedName name="WL_cap_sens">[7]Assumptions!$E$55</definedName>
    <definedName name="WL_om_sens" localSheetId="0">#REF!</definedName>
    <definedName name="WL_om_sens">#REF!</definedName>
    <definedName name="WL_sensitivity" localSheetId="0">#REF!</definedName>
    <definedName name="WL_sensitivity">#REF!</definedName>
    <definedName name="WRITTENOFF">#REF!</definedName>
    <definedName name="wrn.5year." localSheetId="0" hidden="1">{#N/A,#N/A,FALSE,"Operating Requirements";#N/A,#N/A,FALSE,"consolidated debt schedule";#N/A,#N/A,FALSE,"Five Year Plan with Reserves";#N/A,#N/A,FALSE,"id 4 benefit analysis";#N/A,#N/A,FALSE,"id 4A Benefit Analysis";#N/A,#N/A,FALSE,"Administration Building Alloc";#N/A,#N/A,FALSE,"1998 TAX ASSESSMENTS"}</definedName>
    <definedName name="wrn.5year." hidden="1">{#N/A,#N/A,FALSE,"Operating Requirements";#N/A,#N/A,FALSE,"consolidated debt schedule";#N/A,#N/A,FALSE,"Five Year Plan with Reserves";#N/A,#N/A,FALSE,"id 4 benefit analysis";#N/A,#N/A,FALSE,"id 4A Benefit Analysis";#N/A,#N/A,FALSE,"Administration Building Alloc";#N/A,#N/A,FALSE,"1998 TAX ASSESSMENTS"}</definedName>
    <definedName name="wrn.Administration._.Monthly._.Report." localSheetId="0" hidden="1">{"Administration Monthly Budget",#N/A,FALSE,"ADM3110 "}</definedName>
    <definedName name="wrn.Administration._.Monthly._.Report." hidden="1">{"Administration Monthly Budget",#N/A,FALSE,"ADM3110 "}</definedName>
    <definedName name="wrn.Administration._.Projected._.Budget." localSheetId="0" hidden="1">{"Administration Projected Budgets",#N/A,FALSE,"ADM3110 "}</definedName>
    <definedName name="wrn.Administration._.Projected._.Budget." hidden="1">{"Administration Projected Budgets",#N/A,FALSE,"ADM3110 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udgets." localSheetId="0" hidden="1">{#N/A,#N/A,FALSE,"income state";#N/A,#N/A,FALSE,"DEPT OVERVIEW";#N/A,#N/A,FALSE,"admin";#N/A,#N/A,FALSE,"finance";#N/A,#N/A,FALSE,"engineering";#N/A,#N/A,FALSE,"operating"}</definedName>
    <definedName name="wrn.budgets." hidden="1">{#N/A,#N/A,FALSE,"income state";#N/A,#N/A,FALSE,"DEPT OVERVIEW";#N/A,#N/A,FALSE,"admin";#N/A,#N/A,FALSE,"finance";#N/A,#N/A,FALSE,"engineering";#N/A,#N/A,FALSE,"operating"}</definedName>
    <definedName name="wrn.cash._.projections." localSheetId="0" hidden="1">{#N/A,#N/A,FALSE,"debt schedule  - id 1";#N/A,#N/A,FALSE,"debt schedule id 2 &amp; 2a";#N/A,#N/A,FALSE,"debt schedule id 3 &amp; 3a";#N/A,#N/A,FALSE,"debt schedule 4 &amp; 4a";#N/A,#N/A,FALSE,"debt schedule 7";#N/A,#N/A,FALSE,"debt schedule 8";#N/A,#N/A,FALSE,"Five Year Plan with Reserves";#N/A,#N/A,FALSE,"consolidated debt schedule";#N/A,#N/A,FALSE,"1998 TAX ASSESSMENTS";#N/A,#N/A,FALSE,"id 4A Benefit Analysis";#N/A,#N/A,FALSE,"id 4 benefit analysis";#N/A,#N/A,FALSE,"Administration Building Alloc";#N/A,#N/A,FALSE,"construction needs";#N/A,#N/A,FALSE,"cost of new debt"}</definedName>
    <definedName name="wrn.cash._.projections." hidden="1">{#N/A,#N/A,FALSE,"debt schedule  - id 1";#N/A,#N/A,FALSE,"debt schedule id 2 &amp; 2a";#N/A,#N/A,FALSE,"debt schedule id 3 &amp; 3a";#N/A,#N/A,FALSE,"debt schedule 4 &amp; 4a";#N/A,#N/A,FALSE,"debt schedule 7";#N/A,#N/A,FALSE,"debt schedule 8";#N/A,#N/A,FALSE,"Five Year Plan with Reserves";#N/A,#N/A,FALSE,"consolidated debt schedule";#N/A,#N/A,FALSE,"1998 TAX ASSESSMENTS";#N/A,#N/A,FALSE,"id 4A Benefit Analysis";#N/A,#N/A,FALSE,"id 4 benefit analysis";#N/A,#N/A,FALSE,"Administration Building Alloc";#N/A,#N/A,FALSE,"construction needs";#N/A,#N/A,FALSE,"cost of new debt"}</definedName>
    <definedName name="wrn.Const.._.Maint.._.Monthly._.Report." localSheetId="0" hidden="1">{"Const. &amp; Maint. Monthly Budget",#N/A,FALSE,"C&amp;M3410"}</definedName>
    <definedName name="wrn.Const.._.Maint.._.Monthly._.Report." hidden="1">{"Const. &amp; Maint. Monthly Budget",#N/A,FALSE,"C&amp;M3410"}</definedName>
    <definedName name="wrn.Const.._.Maint.._.Projected._.Budget." localSheetId="0" hidden="1">{"Const. &amp; Maint. Projected Budgets",#N/A,FALSE,"C&amp;M3410"}</definedName>
    <definedName name="wrn.Const.._.Maint.._.Projected._.Budget." hidden="1">{"Const. &amp; Maint. Projected Budgets",#N/A,FALSE,"C&amp;M3410"}</definedName>
    <definedName name="wrn.Customer._.Service._.Monthly._.Report." localSheetId="0" hidden="1">{"Customer Service Monthly Budget",#N/A,FALSE,"CustSvc3210"}</definedName>
    <definedName name="wrn.Customer._.Service._.Monthly._.Report." hidden="1">{"Customer Service Monthly Budget",#N/A,FALSE,"CustSvc3210"}</definedName>
    <definedName name="wrn.Customer._.Service._.Projected._.Budget." localSheetId="0" hidden="1">{"Customer Service Projected Budgets",#N/A,FALSE,"CustSvc3210"}</definedName>
    <definedName name="wrn.Customer._.Service._.Projected._.Budget." hidden="1">{"Customer Service Projected Budgets",#N/A,FALSE,"CustSvc3210"}</definedName>
    <definedName name="wrn.departments." localSheetId="0" hidden="1">{#N/A,#N/A,FALSE,"admin";#N/A,#N/A,FALSE,"finance";#N/A,#N/A,FALSE,"engineering";#N/A,#N/A,FALSE,"operating"}</definedName>
    <definedName name="wrn.departments." hidden="1">{#N/A,#N/A,FALSE,"admin";#N/A,#N/A,FALSE,"finance";#N/A,#N/A,FALSE,"engineering";#N/A,#N/A,FALSE,"operating"}</definedName>
    <definedName name="wrn.Guam._.Debt._.Service." localSheetId="0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wrn.Guam._.Debt._.Service." hidden="1">{#N/A,#N/A,FALSE,"GG, GPA, GAA &amp; GEDA";#N/A,#N/A,FALSE,"GG Sum";#N/A,#N/A,FALSE,"GPA Sum";#N/A,#N/A,FALSE,"GAA Sum";#N/A,#N/A,FALSE,"Summary";#N/A,#N/A,FALSE,"1985 Ser C1";#N/A,#N/A,FALSE,"1985 Ser C2";#N/A,#N/A,FALSE,"Series 1986";#N/A,#N/A,FALSE,"Series 1989";#N/A,#N/A,FALSE,"1989 Series A";#N/A,#N/A,FALSE,"1992 Series A";#N/A,#N/A,FALSE,"1992 Series A (GPA)";#N/A,#N/A,FALSE,"1993 Series A";#N/A,#N/A,FALSE,"1993 Series A (GPA)";#N/A,#N/A,FALSE,"1993 Series A (GAA)";#N/A,#N/A,FALSE,"1993 Series B (GAA)";#N/A,#N/A,FALSE,"1994 Series A (GPA)";#N/A,#N/A,FALSE,"1994 Series A (GO)";#N/A,#N/A,FALSE,"1995 Series A"}</definedName>
    <definedName name="wrn.MONTH._.END._.ACTUALS." localSheetId="0" hidden="1">{#N/A,#N/A,TRUE,"GLvsUT QRY RPT";#N/A,#N/A,TRUE,"BUDGET REPORT 99_00";#N/A,#N/A,TRUE,"Total Bill-98 BUDGET VS ACTUAL";#N/A,#N/A,TRUE,"YTD00BASE";#N/A,#N/A,TRUE,"YTD-SURCHARGE-00";#N/A,#N/A,TRUE,"YTD-CONNECT-00";#N/A,#N/A,TRUE,"YTD-CONSUMP$$-00"}</definedName>
    <definedName name="wrn.MONTH._.END._.ACTUALS." hidden="1">{#N/A,#N/A,TRUE,"GLvsUT QRY RPT";#N/A,#N/A,TRUE,"BUDGET REPORT 99_00";#N/A,#N/A,TRUE,"Total Bill-98 BUDGET VS ACTUAL";#N/A,#N/A,TRUE,"YTD00BASE";#N/A,#N/A,TRUE,"YTD-SURCHARGE-00";#N/A,#N/A,TRUE,"YTD-CONNECT-00";#N/A,#N/A,TRUE,"YTD-CONSUMP$$-00"}</definedName>
    <definedName name="wrn.Rate._.Calcs.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EVENUE._.PROJ._.99_00." localSheetId="0" hidden="1">{#N/A,#N/A,TRUE," ytd-CONNECT 99-CCF'S - UPDATE";#N/A,#N/A,TRUE,"ytd-consump$$-98";#N/A,#N/A,TRUE,"ytd-Base 98 - UPDATE";#N/A,#N/A,TRUE,"ytd-Surcharge-98- UPDATE";#N/A,#N/A,TRUE,"BUDGET REPORT"}</definedName>
    <definedName name="wrn.REVENUE._.PROJ._.99_00." hidden="1">{#N/A,#N/A,TRUE," ytd-CONNECT 99-CCF'S - UPDATE";#N/A,#N/A,TRUE,"ytd-consump$$-98";#N/A,#N/A,TRUE,"ytd-Base 98 - UPDATE";#N/A,#N/A,TRUE,"ytd-Surcharge-98- UPDATE";#N/A,#N/A,TRUE,"BUDGET REPORT"}</definedName>
    <definedName name="wrn.SDC._.Report." localSheetId="0" hidden="1">{#N/A,#N/A,FALSE,"SDC Schedule";#N/A,#N/A,FALSE,"Calculation of SDC";#N/A,#N/A,FALSE,"Replacement Cost Calculation";#N/A,#N/A,FALSE,"Construction in Progress";#N/A,#N/A,FALSE,"Plant In Service";#N/A,#N/A,FALSE,"Calculation of Capacity";#N/A,#N/A,FALSE,"Calculation of Contrib Capital";#N/A,#N/A,FALSE,"Equivalent Units"}</definedName>
    <definedName name="wrn.SDC._.Report." hidden="1">{#N/A,#N/A,FALSE,"SDC Schedule";#N/A,#N/A,FALSE,"Calculation of SDC";#N/A,#N/A,FALSE,"Replacement Cost Calculation";#N/A,#N/A,FALSE,"Construction in Progress";#N/A,#N/A,FALSE,"Plant In Service";#N/A,#N/A,FALSE,"Calculation of Capacity";#N/A,#N/A,FALSE,"Calculation of Contrib Capital";#N/A,#N/A,FALSE,"Equivalent Units"}</definedName>
    <definedName name="wrn.Water._.Monthly._.Report." localSheetId="0" hidden="1">{"Water Monthly Budget",#N/A,FALSE,"Water3510-20-30"}</definedName>
    <definedName name="wrn.Water._.Monthly._.Report." hidden="1">{"Water Monthly Budget",#N/A,FALSE,"Water3510-20-30"}</definedName>
    <definedName name="wrn.Water._.Projected._.Budget." localSheetId="0" hidden="1">{"Water Projected Budgets",#N/A,FALSE,"Water3510-20-30"}</definedName>
    <definedName name="wrn.Water._.Projected._.Budget." hidden="1">{"Water Projected Budgets",#N/A,FALSE,"Water3510-20-30"}</definedName>
    <definedName name="wrn.water._.projections._.98." localSheetId="0" hidden="1">{#N/A,#N/A,FALSE,"Total Bill-98";#N/A,#N/A,FALSE,"ytd-Base 98";#N/A,#N/A,FALSE,"ytd-Surcharge-98";#N/A,#N/A,FALSE,"ytd-CONNECTIONS 98-CCF'S";#N/A,#N/A,FALSE,"ytd-consump$$-98"}</definedName>
    <definedName name="wrn.water._.projections._.98." hidden="1">{#N/A,#N/A,FALSE,"Total Bill-98";#N/A,#N/A,FALSE,"ytd-Base 98";#N/A,#N/A,FALSE,"ytd-Surcharge-98";#N/A,#N/A,FALSE,"ytd-CONNECTIONS 98-CCF'S";#N/A,#N/A,FALSE,"ytd-consump$$-98"}</definedName>
    <definedName name="wrn.WWTP._.Monthly._.Report." localSheetId="0" hidden="1">{"WWTP Monthly Budget",#N/A,FALSE,"WWTP3310-20-30"}</definedName>
    <definedName name="wrn.WWTP._.Monthly._.Report." hidden="1">{"WWTP Monthly Budget",#N/A,FALSE,"WWTP3310-20-30"}</definedName>
    <definedName name="wrn.WWTP._.Projected._.Budget." localSheetId="0" hidden="1">{"WWTP Projected Budgets",#N/A,FALSE,"WWTP3310-20-30"}</definedName>
    <definedName name="wrn.WWTP._.Projected._.Budget." hidden="1">{"WWTP Projected Budgets",#N/A,FALSE,"WWTP3310-20-30"}</definedName>
    <definedName name="ww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w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w_base_tog" localSheetId="0">#REF!</definedName>
    <definedName name="ww_base_tog">#REF!</definedName>
    <definedName name="WW_pipe_tbl">#REF!</definedName>
    <definedName name="www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ww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wwr" localSheetId="0" hidden="1">{#N/A,#N/A,FALSE,"SDC Schedule";#N/A,#N/A,FALSE,"Calculation of SDC";#N/A,#N/A,FALSE,"Replacement Cost Calculation";#N/A,#N/A,FALSE,"Construction in Progress";#N/A,#N/A,FALSE,"Plant In Service";#N/A,#N/A,FALSE,"Calculation of Capacity";#N/A,#N/A,FALSE,"Calculation of Contrib Capital";#N/A,#N/A,FALSE,"Equivalent Units"}</definedName>
    <definedName name="wwwr" hidden="1">{#N/A,#N/A,FALSE,"SDC Schedule";#N/A,#N/A,FALSE,"Calculation of SDC";#N/A,#N/A,FALSE,"Replacement Cost Calculation";#N/A,#N/A,FALSE,"Construction in Progress";#N/A,#N/A,FALSE,"Plant In Service";#N/A,#N/A,FALSE,"Calculation of Capacity";#N/A,#N/A,FALSE,"Calculation of Contrib Capital";#N/A,#N/A,FALSE,"Equivalent Units"}</definedName>
    <definedName name="x">#REF!</definedName>
    <definedName name="X6ENTBSA">#N/A</definedName>
    <definedName name="X6ENTBSL">#N/A</definedName>
    <definedName name="X6ENTREV">#REF!</definedName>
    <definedName name="xref" hidden="1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5" localSheetId="0" hidden="1">#REF!</definedName>
    <definedName name="XREF_COLUMN_15" hidden="1">#REF!</definedName>
    <definedName name="XREF_COLUMN_16" localSheetId="0" hidden="1">#REF!</definedName>
    <definedName name="XREF_COLUMN_16" hidden="1">#REF!</definedName>
    <definedName name="XREF_COLUMN_17" hidden="1">#REF!</definedName>
    <definedName name="XREF_COLUMN_18" localSheetId="0" hidden="1">#REF!</definedName>
    <definedName name="XREF_COLUMN_18" hidden="1">#REF!</definedName>
    <definedName name="XREF_COLUMN_19" localSheetId="0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localSheetId="0" hidden="1">#REF!</definedName>
    <definedName name="XREF_COLUMN_34" hidden="1">#REF!</definedName>
    <definedName name="XREF_COLUMN_35" localSheetId="0" hidden="1">#REF!</definedName>
    <definedName name="XREF_COLUMN_35" hidden="1">#REF!</definedName>
    <definedName name="XREF_COLUMN_36" localSheetId="0" hidden="1">#REF!</definedName>
    <definedName name="XREF_COLUMN_36" hidden="1">#REF!</definedName>
    <definedName name="XREF_COLUMN_37" localSheetId="0" hidden="1">#REF!</definedName>
    <definedName name="XREF_COLUMN_37" hidden="1">#REF!</definedName>
    <definedName name="XREF_COLUMN_38" localSheetId="0" hidden="1">#REF!</definedName>
    <definedName name="XREF_COLUMN_38" hidden="1">#REF!</definedName>
    <definedName name="XREF_COLUMN_39" localSheetId="0" hidden="1">#REF!</definedName>
    <definedName name="XREF_COLUMN_39" hidden="1">#REF!</definedName>
    <definedName name="XREF_COLUMN_4" hidden="1">#REF!</definedName>
    <definedName name="XREF_COLUMN_40" localSheetId="0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localSheetId="0" hidden="1">#REF!</definedName>
    <definedName name="XREF_COLUMN_45" hidden="1">#REF!</definedName>
    <definedName name="XREF_COLUMN_46" localSheetId="0" hidden="1">#REF!</definedName>
    <definedName name="XREF_COLUMN_46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opy49" hidden="1">#REF!</definedName>
    <definedName name="XRefActiveRow" hidden="1">#REF!</definedName>
    <definedName name="XRefColumnsCount" hidden="1">28</definedName>
    <definedName name="XRefCopy1" hidden="1">#REF!</definedName>
    <definedName name="XRefCopy10" hidden="1">#REF!</definedName>
    <definedName name="XRefCopy100" hidden="1">#REF!</definedName>
    <definedName name="XRefCopy101" localSheetId="0" hidden="1">#REF!</definedName>
    <definedName name="XRefCopy101" hidden="1">#REF!</definedName>
    <definedName name="XRefCopy102Row" localSheetId="0" hidden="1">#REF!</definedName>
    <definedName name="XRefCopy102Row" hidden="1">#REF!</definedName>
    <definedName name="XRefCopy107" hidden="1">#REF!</definedName>
    <definedName name="XRefCopy10Row" hidden="1">#REF!</definedName>
    <definedName name="XRefCopy11" hidden="1">#REF!</definedName>
    <definedName name="XRefCopy110Row" localSheetId="0" hidden="1">#REF!</definedName>
    <definedName name="XRefCopy110Row" hidden="1">#REF!</definedName>
    <definedName name="XRefCopy111" localSheetId="0" hidden="1">#REF!</definedName>
    <definedName name="XRefCopy111" hidden="1">#REF!</definedName>
    <definedName name="XRefCopy112" localSheetId="0" hidden="1">#REF!</definedName>
    <definedName name="XRefCopy112" hidden="1">#REF!</definedName>
    <definedName name="XRefCopy113" localSheetId="0" hidden="1">#REF!</definedName>
    <definedName name="XRefCopy113" hidden="1">#REF!</definedName>
    <definedName name="XRefCopy114" localSheetId="0" hidden="1">#REF!</definedName>
    <definedName name="XRefCopy114" hidden="1">#REF!</definedName>
    <definedName name="XRefCopy115" localSheetId="0" hidden="1">#REF!</definedName>
    <definedName name="XRefCopy115" hidden="1">#REF!</definedName>
    <definedName name="XRefCopy116" localSheetId="0" hidden="1">#REF!</definedName>
    <definedName name="XRefCopy116" hidden="1">#REF!</definedName>
    <definedName name="XRefCopy117" hidden="1">#REF!</definedName>
    <definedName name="XRefCopy118" hidden="1">#REF!</definedName>
    <definedName name="XRefCopy119" hidden="1">#REF!</definedName>
    <definedName name="XRefCopy11Row" hidden="1">#REF!</definedName>
    <definedName name="XRefCopy12" hidden="1">#REF!</definedName>
    <definedName name="XRefCopy120" hidden="1">#REF!</definedName>
    <definedName name="XRefCopy121" hidden="1">#REF!</definedName>
    <definedName name="XRefCopy122" hidden="1">#REF!</definedName>
    <definedName name="XRefCopy125" hidden="1">#REF!</definedName>
    <definedName name="XRefCopy128" hidden="1">#REF!</definedName>
    <definedName name="XRefCopy12Row" hidden="1">#REF!</definedName>
    <definedName name="XRefCopy13" hidden="1">#REF!</definedName>
    <definedName name="XRefCopy135" localSheetId="0" hidden="1">#REF!</definedName>
    <definedName name="XRefCopy135" hidden="1">#REF!</definedName>
    <definedName name="XRefCopy135Row" hidden="1">#REF!</definedName>
    <definedName name="XRefCopy136" localSheetId="0" hidden="1">#REF!</definedName>
    <definedName name="XRefCopy136" hidden="1">#REF!</definedName>
    <definedName name="XRefCopy136Row" hidden="1">#REF!</definedName>
    <definedName name="XRefCopy138Row" hidden="1">#REF!</definedName>
    <definedName name="XRefCopy139Row" hidden="1">#REF!</definedName>
    <definedName name="XRefCopy13Row" hidden="1">#REF!</definedName>
    <definedName name="XRefCopy14" hidden="1">#REF!</definedName>
    <definedName name="XRefCopy140" localSheetId="0" hidden="1">#REF!</definedName>
    <definedName name="XRefCopy140" hidden="1">#REF!</definedName>
    <definedName name="XRefCopy140Row" hidden="1">#REF!</definedName>
    <definedName name="XRefCopy141" localSheetId="0" hidden="1">#REF!</definedName>
    <definedName name="XRefCopy141" hidden="1">#REF!</definedName>
    <definedName name="XRefCopy141Row" hidden="1">#REF!</definedName>
    <definedName name="XRefCopy142" hidden="1">#REF!</definedName>
    <definedName name="XRefCopy142Row" hidden="1">#REF!</definedName>
    <definedName name="XRefCopy143" hidden="1">#REF!</definedName>
    <definedName name="XRefCopy143Row" hidden="1">#REF!</definedName>
    <definedName name="XRefCopy144" localSheetId="0" hidden="1">#REF!</definedName>
    <definedName name="XRefCopy144" hidden="1">#REF!</definedName>
    <definedName name="XRefCopy144Row" hidden="1">#REF!</definedName>
    <definedName name="XRefCopy147" localSheetId="0" hidden="1">#REF!</definedName>
    <definedName name="XRefCopy147" hidden="1">#REF!</definedName>
    <definedName name="XRefCopy147Row" hidden="1">#REF!</definedName>
    <definedName name="XRefCopy149" localSheetId="0" hidden="1">#REF!</definedName>
    <definedName name="XRefCopy149" hidden="1">#REF!</definedName>
    <definedName name="XRefCopy149Row" hidden="1">#REF!</definedName>
    <definedName name="XRefCopy14Row" hidden="1">#REF!</definedName>
    <definedName name="XRefCopy15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localSheetId="0" hidden="1">#REF!</definedName>
    <definedName name="XRefCopy154" hidden="1">#REF!</definedName>
    <definedName name="XRefCopy155" localSheetId="0" hidden="1">#REF!</definedName>
    <definedName name="XRefCopy155" hidden="1">#REF!</definedName>
    <definedName name="XRefCopy156" localSheetId="0" hidden="1">#REF!</definedName>
    <definedName name="XRefCopy156" hidden="1">#REF!</definedName>
    <definedName name="XRefCopy156Row" hidden="1">#REF!</definedName>
    <definedName name="XRefCopy157" localSheetId="0" hidden="1">#REF!</definedName>
    <definedName name="XRefCopy157" hidden="1">#REF!</definedName>
    <definedName name="XRefCopy157Row" localSheetId="0" hidden="1">#REF!</definedName>
    <definedName name="XRefCopy157Row" hidden="1">#REF!</definedName>
    <definedName name="XRefCopy158" localSheetId="0" hidden="1">#REF!</definedName>
    <definedName name="XRefCopy158" hidden="1">#REF!</definedName>
    <definedName name="XRefCopy158Row" localSheetId="0" hidden="1">#REF!</definedName>
    <definedName name="XRefCopy158Row" hidden="1">#REF!</definedName>
    <definedName name="XRefCopy159Row" localSheetId="0" hidden="1">#REF!</definedName>
    <definedName name="XRefCopy159Row" hidden="1">#REF!</definedName>
    <definedName name="XRefCopy15Row" hidden="1">#REF!</definedName>
    <definedName name="XRefCopy16" hidden="1">#REF!</definedName>
    <definedName name="XRefCopy160Row" localSheetId="0" hidden="1">#REF!</definedName>
    <definedName name="XRefCopy160Row" hidden="1">#REF!</definedName>
    <definedName name="XRefCopy161" hidden="1">#REF!</definedName>
    <definedName name="XRefCopy161Row" localSheetId="0" hidden="1">#REF!</definedName>
    <definedName name="XRefCopy161Row" hidden="1">#REF!</definedName>
    <definedName name="XRefCopy162" hidden="1">#REF!</definedName>
    <definedName name="XRefCopy162Row" localSheetId="0" hidden="1">#REF!</definedName>
    <definedName name="XRefCopy162Row" hidden="1">#REF!</definedName>
    <definedName name="XRefCopy163" hidden="1">#REF!</definedName>
    <definedName name="XRefCopy164" hidden="1">#REF!</definedName>
    <definedName name="XRefCopy164Row" localSheetId="0" hidden="1">#REF!</definedName>
    <definedName name="XRefCopy164Row" hidden="1">#REF!</definedName>
    <definedName name="XRefCopy165" hidden="1">#REF!</definedName>
    <definedName name="XRefCopy165Row" localSheetId="0" hidden="1">#REF!</definedName>
    <definedName name="XRefCopy165Row" hidden="1">#REF!</definedName>
    <definedName name="XRefCopy166Row" localSheetId="0" hidden="1">#REF!</definedName>
    <definedName name="XRefCopy166Row" hidden="1">#REF!</definedName>
    <definedName name="XRefCopy167Row" localSheetId="0" hidden="1">#REF!</definedName>
    <definedName name="XRefCopy167Row" hidden="1">#REF!</definedName>
    <definedName name="XRefCopy168Row" localSheetId="0" hidden="1">#REF!</definedName>
    <definedName name="XRefCopy168Row" hidden="1">#REF!</definedName>
    <definedName name="XRefCopy169Row" localSheetId="0" hidden="1">#REF!</definedName>
    <definedName name="XRefCopy169Row" hidden="1">#REF!</definedName>
    <definedName name="XRefCopy16Row" hidden="1">#REF!</definedName>
    <definedName name="XRefCopy17" hidden="1">#REF!</definedName>
    <definedName name="XRefCopy170Row" localSheetId="0" hidden="1">#REF!</definedName>
    <definedName name="XRefCopy170Row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localSheetId="0" hidden="1">#REF!</definedName>
    <definedName name="XRefCopy32Row" hidden="1">#REF!</definedName>
    <definedName name="XRefCopy33" hidden="1">#REF!</definedName>
    <definedName name="XRefCopy33Row" localSheetId="0" hidden="1">#REF!</definedName>
    <definedName name="XRefCopy33Row" hidden="1">#REF!</definedName>
    <definedName name="XRefCopy34" hidden="1">#REF!</definedName>
    <definedName name="XRefCopy34Row" hidden="1">#REF!</definedName>
    <definedName name="XRefCopy35" localSheetId="0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localSheetId="0" hidden="1">#REF!</definedName>
    <definedName name="XRefCopy37Row" hidden="1">#REF!</definedName>
    <definedName name="XRefCopy38" localSheetId="0" hidden="1">#REF!</definedName>
    <definedName name="XRefCopy38" hidden="1">#REF!</definedName>
    <definedName name="XRefCopy38Row" localSheetId="0" hidden="1">#REF!</definedName>
    <definedName name="XRefCopy38Row" hidden="1">#REF!</definedName>
    <definedName name="XRefCopy39" hidden="1">#REF!</definedName>
    <definedName name="XRefCopy39Row" localSheetId="0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localSheetId="0" hidden="1">#REF!</definedName>
    <definedName name="XRefCopy40Row" hidden="1">#REF!</definedName>
    <definedName name="XRefCopy41" hidden="1">#REF!</definedName>
    <definedName name="XRefCopy41Row" localSheetId="0" hidden="1">#REF!</definedName>
    <definedName name="XRefCopy41Row" hidden="1">#REF!</definedName>
    <definedName name="XRefCopy42" hidden="1">#REF!</definedName>
    <definedName name="XRefCopy42Row" localSheetId="0" hidden="1">#REF!</definedName>
    <definedName name="XRefCopy42Row" hidden="1">#REF!</definedName>
    <definedName name="XRefCopy43" hidden="1">#REF!</definedName>
    <definedName name="XRefCopy43Row" localSheetId="0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localSheetId="0" hidden="1">#REF!</definedName>
    <definedName name="XRefCopy46Row" hidden="1">#REF!</definedName>
    <definedName name="XRefCopy47" hidden="1">#REF!</definedName>
    <definedName name="XRefCopy47Row" localSheetId="0" hidden="1">#REF!</definedName>
    <definedName name="XRefCopy47Row" hidden="1">#REF!</definedName>
    <definedName name="XRefCopy48" hidden="1">#REF!</definedName>
    <definedName name="XRefCopy48Row" localSheetId="0" hidden="1">#REF!</definedName>
    <definedName name="XRefCopy48Row" hidden="1">#REF!</definedName>
    <definedName name="XRefCopy49" hidden="1">#REF!</definedName>
    <definedName name="XRefCopy49Row" localSheetId="0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localSheetId="0" hidden="1">#REF!</definedName>
    <definedName name="XRefCopy50Row" hidden="1">#REF!</definedName>
    <definedName name="XRefCopy51" hidden="1">#REF!</definedName>
    <definedName name="XRefCopy51Row" localSheetId="0" hidden="1">#REF!</definedName>
    <definedName name="XRefCopy51Row" hidden="1">#REF!</definedName>
    <definedName name="XRefCopy52" hidden="1">#REF!</definedName>
    <definedName name="XRefCopy52Row" localSheetId="0" hidden="1">#REF!</definedName>
    <definedName name="XRefCopy52Row" hidden="1">#REF!</definedName>
    <definedName name="XRefCopy53" hidden="1">#REF!</definedName>
    <definedName name="XRefCopy53Row" localSheetId="0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3" hidden="1">#REF!</definedName>
    <definedName name="XRefCopy64" hidden="1">#REF!</definedName>
    <definedName name="XRefCopy65" hidden="1">#REF!</definedName>
    <definedName name="XRefCopy66" localSheetId="0" hidden="1">#REF!</definedName>
    <definedName name="XRefCopy66" hidden="1">#REF!</definedName>
    <definedName name="XRefCopy67" hidden="1">#REF!</definedName>
    <definedName name="XRefCopy68" hidden="1">#REF!</definedName>
    <definedName name="XRefCopy69" hidden="1">#REF!</definedName>
    <definedName name="XRefCopy6Row" hidden="1">#REF!</definedName>
    <definedName name="XRefCopy7" hidden="1">#REF!</definedName>
    <definedName name="XRefCopy70" localSheetId="0" hidden="1">#REF!</definedName>
    <definedName name="XRefCopy70" hidden="1">#REF!</definedName>
    <definedName name="XRefCopy71" hidden="1">#REF!</definedName>
    <definedName name="XRefCopy72" hidden="1">#REF!</definedName>
    <definedName name="XRefCopy73" hidden="1">#REF!</definedName>
    <definedName name="XRefCopy74" hidden="1">#REF!</definedName>
    <definedName name="XRefCopy75" hidden="1">#REF!</definedName>
    <definedName name="XRefCopy76" hidden="1">#REF!</definedName>
    <definedName name="XRefCopy76Row" localSheetId="0" hidden="1">#REF!</definedName>
    <definedName name="XRefCopy76Row" hidden="1">#REF!</definedName>
    <definedName name="XRefCopy77" localSheetId="0" hidden="1">#REF!</definedName>
    <definedName name="XRefCopy77" hidden="1">#REF!</definedName>
    <definedName name="XRefCopy78" hidden="1">#REF!</definedName>
    <definedName name="XRefCopy79" localSheetId="0" hidden="1">#REF!</definedName>
    <definedName name="XRefCopy79" hidden="1">#REF!</definedName>
    <definedName name="XRefCopy7Row" hidden="1">#REF!</definedName>
    <definedName name="XRefCopy8" hidden="1">#REF!</definedName>
    <definedName name="XRefCopy80" localSheetId="0" hidden="1">#REF!</definedName>
    <definedName name="XRefCopy80" hidden="1">#REF!</definedName>
    <definedName name="XRefCopy81" localSheetId="0" hidden="1">#REF!</definedName>
    <definedName name="XRefCopy81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5" hidden="1">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1" hidden="1">#REF!</definedName>
    <definedName name="XRefCopy92" hidden="1">#REF!</definedName>
    <definedName name="XRefCopy93" hidden="1">#REF!</definedName>
    <definedName name="XRefCopy94" hidden="1">#REF!</definedName>
    <definedName name="XRefCopy9Row" hidden="1">#REF!</definedName>
    <definedName name="xREFCOPYPY" hidden="1">#REF!</definedName>
    <definedName name="XRefCopyRangeCount" hidden="1">75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localSheetId="0" hidden="1">#REF!</definedName>
    <definedName name="XRefPaste24" hidden="1">#REF!</definedName>
    <definedName name="XRefPaste24Row" localSheetId="0" hidden="1">#REF!</definedName>
    <definedName name="XRefPaste24Row" hidden="1">#REF!</definedName>
    <definedName name="XRefPaste25" localSheetId="0" hidden="1">#REF!</definedName>
    <definedName name="XRefPaste25" hidden="1">#REF!</definedName>
    <definedName name="XRefPaste25Row" localSheetId="0" hidden="1">#REF!</definedName>
    <definedName name="XRefPaste25Row" hidden="1">#REF!</definedName>
    <definedName name="XRefPaste26" hidden="1">#REF!</definedName>
    <definedName name="XRefPaste26Row" localSheetId="0" hidden="1">#REF!</definedName>
    <definedName name="XRefPaste26Row" hidden="1">#REF!</definedName>
    <definedName name="XRefPaste27" localSheetId="0" hidden="1">#REF!</definedName>
    <definedName name="XRefPaste27" hidden="1">#REF!</definedName>
    <definedName name="XRefPaste27Row" localSheetId="0" hidden="1">#REF!</definedName>
    <definedName name="XRefPaste27Row" hidden="1">#REF!</definedName>
    <definedName name="XRefPaste28" hidden="1">#REF!</definedName>
    <definedName name="XRefPaste28Row" localSheetId="0" hidden="1">#REF!</definedName>
    <definedName name="XRefPaste28Row" hidden="1">#REF!</definedName>
    <definedName name="XRefPaste29" hidden="1">#REF!</definedName>
    <definedName name="XRefPaste29Row" localSheetId="0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localSheetId="0" hidden="1">#REF!</definedName>
    <definedName name="XRefPaste30Row" hidden="1">#REF!</definedName>
    <definedName name="XRefPaste31" hidden="1">#REF!</definedName>
    <definedName name="XRefPaste31Row" localSheetId="0" hidden="1">#REF!</definedName>
    <definedName name="XRefPaste31Row" hidden="1">#REF!</definedName>
    <definedName name="XRefPaste32" hidden="1">#REF!</definedName>
    <definedName name="XRefPaste32Row" localSheetId="0" hidden="1">#REF!</definedName>
    <definedName name="XRefPaste32Row" hidden="1">#REF!</definedName>
    <definedName name="XRefPaste33" hidden="1">#REF!</definedName>
    <definedName name="XRefPaste33Row" localSheetId="0" hidden="1">#REF!</definedName>
    <definedName name="XRefPaste33Row" hidden="1">#REF!</definedName>
    <definedName name="XRefPaste34" hidden="1">#REF!</definedName>
    <definedName name="XRefPaste34Row" localSheetId="0" hidden="1">#REF!</definedName>
    <definedName name="XRefPaste34Row" hidden="1">#REF!</definedName>
    <definedName name="XRefPaste35" hidden="1">#REF!</definedName>
    <definedName name="XRefPaste35Row" localSheetId="0" hidden="1">#REF!</definedName>
    <definedName name="XRefPaste35Row" hidden="1">#REF!</definedName>
    <definedName name="xrefpaste35row.1" localSheetId="0" hidden="1">#REF!</definedName>
    <definedName name="xrefpaste35row.1" hidden="1">#REF!</definedName>
    <definedName name="XRefPaste36" hidden="1">#REF!</definedName>
    <definedName name="XRefPaste36Row" localSheetId="0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1" localSheetId="0" hidden="1">#REF!</definedName>
    <definedName name="XRefPaste41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5" localSheetId="0" hidden="1">#REF!</definedName>
    <definedName name="XRefPaste45" hidden="1">#REF!</definedName>
    <definedName name="XRefPaste45Row" localSheetId="0" hidden="1">#REF!</definedName>
    <definedName name="XRefPaste45Row" hidden="1">#REF!</definedName>
    <definedName name="XRefPaste46" localSheetId="0" hidden="1">#REF!</definedName>
    <definedName name="XRefPaste46" hidden="1">#REF!</definedName>
    <definedName name="XRefPaste47" hidden="1">#REF!</definedName>
    <definedName name="XRefPaste48" hidden="1">#REF!</definedName>
    <definedName name="XRefPaste49" hidden="1">#REF!</definedName>
    <definedName name="XRefPaste4Row" hidden="1">#REF!</definedName>
    <definedName name="XRefPaste5" hidden="1">#REF!</definedName>
    <definedName name="XRefPaste50" hidden="1">#REF!</definedName>
    <definedName name="XRefPaste50Row" localSheetId="0" hidden="1">#REF!</definedName>
    <definedName name="XRefPaste50Row" hidden="1">#REF!</definedName>
    <definedName name="XRefPaste51" localSheetId="0" hidden="1">#REF!</definedName>
    <definedName name="XRefPaste51" hidden="1">#REF!</definedName>
    <definedName name="XRefPaste51Row" hidden="1">#REF!</definedName>
    <definedName name="XRefPaste52" localSheetId="0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Row" hidden="1">#REF!</definedName>
    <definedName name="XRefPaste58" localSheetId="0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localSheetId="0" hidden="1">#REF!</definedName>
    <definedName name="XRefPaste61" hidden="1">#REF!</definedName>
    <definedName name="XRefPaste61Row" hidden="1">#REF!</definedName>
    <definedName name="XRefPaste62" hidden="1">#REF!</definedName>
    <definedName name="XRefPaste62Row" hidden="1">#REF!</definedName>
    <definedName name="XRefPaste64" localSheetId="0" hidden="1">#REF!</definedName>
    <definedName name="XRefPaste64" hidden="1">#REF!</definedName>
    <definedName name="XRefPaste64Row" localSheetId="0" hidden="1">#REF!</definedName>
    <definedName name="XRefPaste64Row" hidden="1">#REF!</definedName>
    <definedName name="XRefPaste66" localSheetId="0" hidden="1">#REF!</definedName>
    <definedName name="XRefPaste66" hidden="1">#REF!</definedName>
    <definedName name="XRefPaste66Row" localSheetId="0" hidden="1">#REF!</definedName>
    <definedName name="XRefPaste66Row" hidden="1">#REF!</definedName>
    <definedName name="XRefPaste67" localSheetId="0" hidden="1">#REF!</definedName>
    <definedName name="XRefPaste67" hidden="1">#REF!</definedName>
    <definedName name="XRefPaste67Row" localSheetId="0" hidden="1">#REF!</definedName>
    <definedName name="XRefPaste67Row" hidden="1">#REF!</definedName>
    <definedName name="XRefPaste6Row" hidden="1">#REF!</definedName>
    <definedName name="XRefPaste7" hidden="1">#REF!</definedName>
    <definedName name="XRefPaste74Row" localSheetId="0" hidden="1">#REF!</definedName>
    <definedName name="XRefPaste74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49</definedName>
    <definedName name="xx">#REF!</definedName>
    <definedName name="xxx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xxx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xxxx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xxxx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xxxxx" hidden="1">#REF!</definedName>
    <definedName name="y" localSheetId="0">#REF!</definedName>
    <definedName name="y">#REF!</definedName>
    <definedName name="yr1_expend" localSheetId="0">#REF!</definedName>
    <definedName name="yr1_expend">#REF!</definedName>
    <definedName name="yr2_expend" localSheetId="0">#REF!</definedName>
    <definedName name="yr2_expend">#REF!</definedName>
    <definedName name="yr3_expend" localSheetId="0">#REF!</definedName>
    <definedName name="yr3_expend">#REF!</definedName>
    <definedName name="yy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yy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yyy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yyy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z" hidden="1">#REF!</definedName>
    <definedName name="zzzzzz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zzzz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H13" i="2"/>
  <c r="G13" i="2"/>
  <c r="F13" i="2"/>
  <c r="E13" i="2"/>
  <c r="D13" i="2"/>
  <c r="C13" i="2"/>
  <c r="H19" i="2"/>
  <c r="G19" i="2"/>
  <c r="F19" i="2"/>
  <c r="E19" i="2"/>
  <c r="D19" i="2"/>
  <c r="C19" i="2"/>
  <c r="H18" i="7"/>
  <c r="G18" i="7"/>
  <c r="F18" i="7"/>
  <c r="E18" i="7"/>
  <c r="D18" i="7"/>
  <c r="C18" i="7"/>
  <c r="B18" i="7"/>
  <c r="H14" i="7"/>
  <c r="G14" i="7"/>
  <c r="F14" i="7"/>
  <c r="E14" i="7"/>
  <c r="D14" i="7"/>
  <c r="C14" i="7"/>
  <c r="B14" i="7"/>
  <c r="H10" i="7"/>
  <c r="G10" i="7"/>
  <c r="F10" i="7"/>
  <c r="E10" i="7"/>
  <c r="D10" i="7"/>
  <c r="C10" i="7"/>
  <c r="B10" i="7"/>
  <c r="H15" i="7"/>
  <c r="G15" i="7"/>
  <c r="F15" i="7"/>
  <c r="E15" i="7"/>
  <c r="D15" i="7"/>
  <c r="C15" i="7"/>
  <c r="H24" i="7"/>
  <c r="G24" i="7"/>
  <c r="F24" i="7"/>
  <c r="E24" i="7"/>
  <c r="D24" i="7"/>
  <c r="D16" i="1"/>
  <c r="H11" i="7" l="1"/>
  <c r="G11" i="7"/>
  <c r="C19" i="7"/>
  <c r="F11" i="7"/>
  <c r="E11" i="7"/>
  <c r="D11" i="7"/>
  <c r="C11" i="7"/>
  <c r="E27" i="1"/>
  <c r="X34" i="3" l="1"/>
  <c r="X33" i="3"/>
  <c r="X32" i="3"/>
  <c r="X31" i="3"/>
  <c r="X30" i="3"/>
  <c r="X29" i="3"/>
  <c r="X28" i="3"/>
  <c r="X27" i="3"/>
  <c r="X26" i="3"/>
  <c r="X25" i="3"/>
  <c r="X24" i="3"/>
  <c r="X23" i="3"/>
  <c r="W34" i="3"/>
  <c r="W33" i="3"/>
  <c r="W32" i="3"/>
  <c r="W31" i="3"/>
  <c r="W30" i="3"/>
  <c r="W29" i="3"/>
  <c r="W28" i="3"/>
  <c r="W27" i="3"/>
  <c r="W26" i="3"/>
  <c r="W25" i="3"/>
  <c r="W24" i="3"/>
  <c r="W23" i="3"/>
  <c r="U34" i="3"/>
  <c r="U33" i="3"/>
  <c r="U32" i="3"/>
  <c r="U31" i="3"/>
  <c r="U30" i="3"/>
  <c r="U29" i="3"/>
  <c r="U28" i="3"/>
  <c r="U27" i="3"/>
  <c r="U26" i="3"/>
  <c r="U25" i="3"/>
  <c r="U24" i="3"/>
  <c r="U23" i="3"/>
  <c r="D24" i="5" l="1"/>
  <c r="H63" i="6" l="1"/>
  <c r="G63" i="6"/>
  <c r="F63" i="6"/>
  <c r="E63" i="6"/>
  <c r="D63" i="6"/>
  <c r="F48" i="1"/>
  <c r="E48" i="1" l="1"/>
  <c r="G48" i="1"/>
  <c r="H48" i="1"/>
  <c r="I48" i="1"/>
  <c r="B38" i="7"/>
  <c r="C38" i="7"/>
  <c r="D38" i="7"/>
  <c r="E38" i="7"/>
  <c r="F38" i="7"/>
  <c r="G38" i="7"/>
  <c r="H38" i="7"/>
  <c r="D54" i="5"/>
  <c r="C54" i="5"/>
  <c r="B54" i="5"/>
  <c r="I38" i="1" l="1"/>
  <c r="H38" i="1"/>
  <c r="G38" i="1"/>
  <c r="F38" i="1"/>
  <c r="E38" i="1"/>
  <c r="C13" i="12"/>
  <c r="B13" i="12"/>
  <c r="H39" i="4" l="1"/>
  <c r="I22" i="1" s="1"/>
  <c r="G39" i="4"/>
  <c r="H22" i="1" s="1"/>
  <c r="F39" i="4"/>
  <c r="G22" i="1" s="1"/>
  <c r="E39" i="4"/>
  <c r="F22" i="1" s="1"/>
  <c r="D39" i="4"/>
  <c r="E22" i="1" s="1"/>
  <c r="C39" i="4"/>
  <c r="D22" i="1" s="1"/>
  <c r="B39" i="4"/>
  <c r="C22" i="1" s="1"/>
  <c r="H27" i="4"/>
  <c r="I20" i="1" s="1"/>
  <c r="G27" i="4"/>
  <c r="F27" i="4"/>
  <c r="G20" i="1" s="1"/>
  <c r="E27" i="4"/>
  <c r="F20" i="1" s="1"/>
  <c r="D27" i="4"/>
  <c r="E20" i="1" s="1"/>
  <c r="C27" i="4"/>
  <c r="B27" i="4"/>
  <c r="H13" i="4"/>
  <c r="G13" i="4"/>
  <c r="H19" i="1" s="1"/>
  <c r="F13" i="4"/>
  <c r="G19" i="1" s="1"/>
  <c r="E13" i="4"/>
  <c r="F19" i="1" s="1"/>
  <c r="D13" i="4"/>
  <c r="E19" i="1" s="1"/>
  <c r="C13" i="4"/>
  <c r="B13" i="4"/>
  <c r="H23" i="7"/>
  <c r="G23" i="7"/>
  <c r="F23" i="7"/>
  <c r="E23" i="7"/>
  <c r="D23" i="7"/>
  <c r="C23" i="7"/>
  <c r="B23" i="7"/>
  <c r="H17" i="2"/>
  <c r="G17" i="2"/>
  <c r="F17" i="2"/>
  <c r="F21" i="2" s="1"/>
  <c r="E17" i="2"/>
  <c r="D17" i="2"/>
  <c r="C17" i="2"/>
  <c r="B17" i="2"/>
  <c r="H11" i="2"/>
  <c r="G11" i="2"/>
  <c r="F11" i="2"/>
  <c r="E11" i="2"/>
  <c r="D11" i="2"/>
  <c r="C11" i="2"/>
  <c r="B11" i="2"/>
  <c r="X35" i="3"/>
  <c r="W35" i="3"/>
  <c r="R35" i="3"/>
  <c r="Q35" i="3"/>
  <c r="P35" i="3"/>
  <c r="O35" i="3"/>
  <c r="X18" i="3"/>
  <c r="W18" i="3"/>
  <c r="U18" i="3"/>
  <c r="T18" i="3"/>
  <c r="R18" i="3"/>
  <c r="Q18" i="3"/>
  <c r="P18" i="3"/>
  <c r="O18" i="3"/>
  <c r="C21" i="2"/>
  <c r="B7" i="5"/>
  <c r="C7" i="5"/>
  <c r="D7" i="5"/>
  <c r="E7" i="5"/>
  <c r="F7" i="5"/>
  <c r="G7" i="5"/>
  <c r="H7" i="5"/>
  <c r="B21" i="5"/>
  <c r="C21" i="5"/>
  <c r="D21" i="5"/>
  <c r="E21" i="5"/>
  <c r="F21" i="5"/>
  <c r="G21" i="5"/>
  <c r="H21" i="5"/>
  <c r="B79" i="5"/>
  <c r="C79" i="5"/>
  <c r="B85" i="5"/>
  <c r="C85" i="5"/>
  <c r="D85" i="5"/>
  <c r="E85" i="5"/>
  <c r="F85" i="5"/>
  <c r="G85" i="5"/>
  <c r="H85" i="5"/>
  <c r="B93" i="5"/>
  <c r="C93" i="5"/>
  <c r="D93" i="5"/>
  <c r="B101" i="5"/>
  <c r="C101" i="5"/>
  <c r="D101" i="5"/>
  <c r="E101" i="5"/>
  <c r="F101" i="5"/>
  <c r="G101" i="5"/>
  <c r="H101" i="5"/>
  <c r="B104" i="5"/>
  <c r="C104" i="5"/>
  <c r="D104" i="5"/>
  <c r="E104" i="5"/>
  <c r="F104" i="5"/>
  <c r="G104" i="5"/>
  <c r="H104" i="5"/>
  <c r="B115" i="5"/>
  <c r="C115" i="5"/>
  <c r="D115" i="5"/>
  <c r="E115" i="5"/>
  <c r="F115" i="5"/>
  <c r="G115" i="5"/>
  <c r="H115" i="5"/>
  <c r="B140" i="5"/>
  <c r="C140" i="5"/>
  <c r="D140" i="5"/>
  <c r="E140" i="5"/>
  <c r="F140" i="5"/>
  <c r="G140" i="5"/>
  <c r="H140" i="5"/>
  <c r="B147" i="5"/>
  <c r="C147" i="5"/>
  <c r="D147" i="5"/>
  <c r="E147" i="5"/>
  <c r="F147" i="5"/>
  <c r="G147" i="5"/>
  <c r="H147" i="5"/>
  <c r="B150" i="5"/>
  <c r="C150" i="5"/>
  <c r="D150" i="5"/>
  <c r="E150" i="5"/>
  <c r="F150" i="5"/>
  <c r="G150" i="5"/>
  <c r="H150" i="5"/>
  <c r="D21" i="2" l="1"/>
  <c r="D152" i="5"/>
  <c r="B152" i="5"/>
  <c r="G21" i="2"/>
  <c r="C152" i="5"/>
  <c r="B29" i="4"/>
  <c r="G29" i="4"/>
  <c r="H29" i="4"/>
  <c r="D29" i="4"/>
  <c r="E29" i="4"/>
  <c r="C29" i="4"/>
  <c r="H20" i="1"/>
  <c r="I19" i="1"/>
  <c r="F29" i="4"/>
  <c r="C19" i="1"/>
  <c r="C21" i="1" s="1"/>
  <c r="D19" i="1"/>
  <c r="D21" i="1" s="1"/>
  <c r="E21" i="2"/>
  <c r="F15" i="1" s="1"/>
  <c r="H21" i="2"/>
  <c r="I15" i="1" s="1"/>
  <c r="B21" i="2"/>
  <c r="D50" i="1"/>
  <c r="C50" i="1"/>
  <c r="D46" i="1"/>
  <c r="C46" i="1"/>
  <c r="D37" i="1"/>
  <c r="C37" i="1"/>
  <c r="C17" i="1"/>
  <c r="E15" i="1"/>
  <c r="E49" i="1"/>
  <c r="F49" i="1"/>
  <c r="G49" i="1"/>
  <c r="H49" i="1"/>
  <c r="I49" i="1"/>
  <c r="E28" i="1"/>
  <c r="G16" i="1"/>
  <c r="H16" i="1"/>
  <c r="I16" i="1"/>
  <c r="H15" i="1"/>
  <c r="G15" i="1"/>
  <c r="F16" i="1"/>
  <c r="E16" i="1"/>
  <c r="C23" i="1" l="1"/>
  <c r="D23" i="1"/>
  <c r="C51" i="1"/>
  <c r="C52" i="1" s="1"/>
  <c r="H115" i="6" l="1"/>
  <c r="I45" i="1" s="1"/>
  <c r="G115" i="6"/>
  <c r="H45" i="1" s="1"/>
  <c r="F115" i="6"/>
  <c r="G45" i="1" s="1"/>
  <c r="E115" i="6"/>
  <c r="F45" i="1" s="1"/>
  <c r="D115" i="6"/>
  <c r="E45" i="1" s="1"/>
  <c r="C115" i="6"/>
  <c r="B115" i="6"/>
  <c r="H69" i="6"/>
  <c r="I44" i="1" s="1"/>
  <c r="G69" i="6"/>
  <c r="H44" i="1" s="1"/>
  <c r="F69" i="6"/>
  <c r="G44" i="1" s="1"/>
  <c r="E69" i="6"/>
  <c r="F44" i="1" s="1"/>
  <c r="D69" i="6"/>
  <c r="E44" i="1" s="1"/>
  <c r="C69" i="6"/>
  <c r="B69" i="6"/>
  <c r="H64" i="6"/>
  <c r="I43" i="1" s="1"/>
  <c r="G64" i="6"/>
  <c r="F64" i="6"/>
  <c r="E64" i="6"/>
  <c r="D64" i="6"/>
  <c r="C64" i="6"/>
  <c r="B64" i="6"/>
  <c r="H62" i="6"/>
  <c r="I42" i="1" s="1"/>
  <c r="G62" i="6"/>
  <c r="H42" i="1" s="1"/>
  <c r="F62" i="6"/>
  <c r="G42" i="1" s="1"/>
  <c r="E62" i="6"/>
  <c r="F42" i="1" s="1"/>
  <c r="D62" i="6"/>
  <c r="E42" i="1" s="1"/>
  <c r="C62" i="6"/>
  <c r="B62" i="6"/>
  <c r="H45" i="6"/>
  <c r="I41" i="1" s="1"/>
  <c r="G45" i="6"/>
  <c r="H41" i="1" s="1"/>
  <c r="F45" i="6"/>
  <c r="G41" i="1" s="1"/>
  <c r="E45" i="6"/>
  <c r="F41" i="1" s="1"/>
  <c r="D45" i="6"/>
  <c r="E41" i="1" s="1"/>
  <c r="C45" i="6"/>
  <c r="B45" i="6"/>
  <c r="F36" i="6"/>
  <c r="G36" i="6" s="1"/>
  <c r="H36" i="6" s="1"/>
  <c r="F11" i="6"/>
  <c r="G11" i="6" s="1"/>
  <c r="H11" i="6" s="1"/>
  <c r="F8" i="6"/>
  <c r="G8" i="6" s="1"/>
  <c r="H8" i="6" s="1"/>
  <c r="F7" i="6"/>
  <c r="G7" i="6" s="1"/>
  <c r="E42" i="6"/>
  <c r="D42" i="6"/>
  <c r="C42" i="6"/>
  <c r="B42" i="6"/>
  <c r="I36" i="1"/>
  <c r="H36" i="1"/>
  <c r="G36" i="1"/>
  <c r="F36" i="1"/>
  <c r="E36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E91" i="5"/>
  <c r="F91" i="5" s="1"/>
  <c r="G91" i="5" s="1"/>
  <c r="H91" i="5" s="1"/>
  <c r="E90" i="5"/>
  <c r="F90" i="5" s="1"/>
  <c r="G90" i="5" s="1"/>
  <c r="H90" i="5" s="1"/>
  <c r="E89" i="5"/>
  <c r="F89" i="5" s="1"/>
  <c r="G89" i="5" s="1"/>
  <c r="H89" i="5" s="1"/>
  <c r="E88" i="5"/>
  <c r="F88" i="5" s="1"/>
  <c r="G88" i="5" s="1"/>
  <c r="H88" i="5" s="1"/>
  <c r="E87" i="5"/>
  <c r="E30" i="1"/>
  <c r="I29" i="1"/>
  <c r="H29" i="1"/>
  <c r="G29" i="1"/>
  <c r="F29" i="1"/>
  <c r="E29" i="1"/>
  <c r="E78" i="5"/>
  <c r="F78" i="5" s="1"/>
  <c r="G78" i="5" s="1"/>
  <c r="H78" i="5" s="1"/>
  <c r="E77" i="5"/>
  <c r="F77" i="5" s="1"/>
  <c r="G77" i="5" s="1"/>
  <c r="H77" i="5" s="1"/>
  <c r="E76" i="5"/>
  <c r="F76" i="5" s="1"/>
  <c r="G76" i="5" s="1"/>
  <c r="H76" i="5" s="1"/>
  <c r="E75" i="5"/>
  <c r="F75" i="5" s="1"/>
  <c r="G75" i="5" s="1"/>
  <c r="H75" i="5" s="1"/>
  <c r="E74" i="5"/>
  <c r="F74" i="5" s="1"/>
  <c r="G74" i="5" s="1"/>
  <c r="H74" i="5" s="1"/>
  <c r="E73" i="5"/>
  <c r="F73" i="5" s="1"/>
  <c r="G73" i="5" s="1"/>
  <c r="H73" i="5" s="1"/>
  <c r="E72" i="5"/>
  <c r="F72" i="5" s="1"/>
  <c r="G72" i="5" s="1"/>
  <c r="H72" i="5" s="1"/>
  <c r="E71" i="5"/>
  <c r="F71" i="5" s="1"/>
  <c r="G71" i="5" s="1"/>
  <c r="H71" i="5" s="1"/>
  <c r="E70" i="5"/>
  <c r="F70" i="5" s="1"/>
  <c r="G70" i="5" s="1"/>
  <c r="H70" i="5" s="1"/>
  <c r="E69" i="5"/>
  <c r="F69" i="5" s="1"/>
  <c r="G69" i="5" s="1"/>
  <c r="H69" i="5" s="1"/>
  <c r="E68" i="5"/>
  <c r="F68" i="5" s="1"/>
  <c r="G68" i="5" s="1"/>
  <c r="H68" i="5" s="1"/>
  <c r="E67" i="5"/>
  <c r="F67" i="5" s="1"/>
  <c r="G67" i="5" s="1"/>
  <c r="H67" i="5" s="1"/>
  <c r="E66" i="5"/>
  <c r="F66" i="5" s="1"/>
  <c r="G66" i="5" s="1"/>
  <c r="H66" i="5" s="1"/>
  <c r="E65" i="5"/>
  <c r="F65" i="5" s="1"/>
  <c r="G65" i="5" s="1"/>
  <c r="H65" i="5" s="1"/>
  <c r="E64" i="5"/>
  <c r="F64" i="5" s="1"/>
  <c r="G64" i="5" s="1"/>
  <c r="H64" i="5" s="1"/>
  <c r="E63" i="5"/>
  <c r="F63" i="5" s="1"/>
  <c r="G63" i="5" s="1"/>
  <c r="H63" i="5" s="1"/>
  <c r="E62" i="5"/>
  <c r="F62" i="5" s="1"/>
  <c r="G62" i="5" s="1"/>
  <c r="H62" i="5" s="1"/>
  <c r="E61" i="5"/>
  <c r="F61" i="5" s="1"/>
  <c r="G61" i="5" s="1"/>
  <c r="H61" i="5" s="1"/>
  <c r="E60" i="5"/>
  <c r="F60" i="5" s="1"/>
  <c r="G60" i="5" s="1"/>
  <c r="H60" i="5" s="1"/>
  <c r="E59" i="5"/>
  <c r="F59" i="5" s="1"/>
  <c r="G59" i="5" s="1"/>
  <c r="H59" i="5" s="1"/>
  <c r="E58" i="5"/>
  <c r="F58" i="5" s="1"/>
  <c r="G58" i="5" s="1"/>
  <c r="H58" i="5" s="1"/>
  <c r="E57" i="5"/>
  <c r="F57" i="5" s="1"/>
  <c r="G57" i="5" s="1"/>
  <c r="H57" i="5" s="1"/>
  <c r="E56" i="5"/>
  <c r="F56" i="5" s="1"/>
  <c r="G56" i="5" s="1"/>
  <c r="H56" i="5" s="1"/>
  <c r="E55" i="5"/>
  <c r="I26" i="1"/>
  <c r="H26" i="1"/>
  <c r="G26" i="1"/>
  <c r="F26" i="1"/>
  <c r="E26" i="1"/>
  <c r="I25" i="1"/>
  <c r="H25" i="1"/>
  <c r="G25" i="1"/>
  <c r="F25" i="1"/>
  <c r="E25" i="1"/>
  <c r="I50" i="1"/>
  <c r="G50" i="1"/>
  <c r="F50" i="1"/>
  <c r="I21" i="1"/>
  <c r="F21" i="1"/>
  <c r="E21" i="1"/>
  <c r="I17" i="1"/>
  <c r="H17" i="1"/>
  <c r="G17" i="1"/>
  <c r="F17" i="1"/>
  <c r="E17" i="1"/>
  <c r="D12" i="1"/>
  <c r="C12" i="1"/>
  <c r="D11" i="1"/>
  <c r="C11" i="1"/>
  <c r="D10" i="1"/>
  <c r="C10" i="1"/>
  <c r="D9" i="1"/>
  <c r="C9" i="1"/>
  <c r="D8" i="1"/>
  <c r="C8" i="1"/>
  <c r="C13" i="1" s="1"/>
  <c r="E23" i="1" l="1"/>
  <c r="I23" i="1"/>
  <c r="F23" i="1"/>
  <c r="H43" i="1"/>
  <c r="G43" i="1"/>
  <c r="F43" i="1"/>
  <c r="E43" i="1"/>
  <c r="E54" i="5"/>
  <c r="B117" i="6"/>
  <c r="C117" i="6"/>
  <c r="E40" i="1"/>
  <c r="D117" i="6"/>
  <c r="F40" i="1"/>
  <c r="E117" i="6"/>
  <c r="F55" i="5"/>
  <c r="E79" i="5"/>
  <c r="F28" i="1" s="1"/>
  <c r="F87" i="5"/>
  <c r="F93" i="5" s="1"/>
  <c r="G30" i="1" s="1"/>
  <c r="E93" i="5"/>
  <c r="F30" i="1" s="1"/>
  <c r="F54" i="5"/>
  <c r="D13" i="1"/>
  <c r="E37" i="1"/>
  <c r="G21" i="1"/>
  <c r="H50" i="1"/>
  <c r="H21" i="1"/>
  <c r="E50" i="1"/>
  <c r="E12" i="1"/>
  <c r="F12" i="1" s="1"/>
  <c r="E8" i="1"/>
  <c r="F8" i="1" s="1"/>
  <c r="E10" i="1"/>
  <c r="F10" i="1" s="1"/>
  <c r="E11" i="1"/>
  <c r="F11" i="1" s="1"/>
  <c r="H7" i="6"/>
  <c r="H42" i="6" s="1"/>
  <c r="G42" i="6"/>
  <c r="F42" i="6"/>
  <c r="E9" i="1"/>
  <c r="F9" i="1" s="1"/>
  <c r="H23" i="1" l="1"/>
  <c r="G23" i="1"/>
  <c r="F46" i="1"/>
  <c r="E46" i="1"/>
  <c r="G40" i="1"/>
  <c r="G46" i="1" s="1"/>
  <c r="F117" i="6"/>
  <c r="H40" i="1"/>
  <c r="H46" i="1" s="1"/>
  <c r="G117" i="6"/>
  <c r="I40" i="1"/>
  <c r="I46" i="1" s="1"/>
  <c r="H117" i="6"/>
  <c r="F79" i="5"/>
  <c r="G28" i="1" s="1"/>
  <c r="G55" i="5"/>
  <c r="H55" i="5" s="1"/>
  <c r="G87" i="5"/>
  <c r="G93" i="5" s="1"/>
  <c r="H30" i="1" s="1"/>
  <c r="G54" i="5"/>
  <c r="E13" i="1"/>
  <c r="F13" i="1" s="1"/>
  <c r="E51" i="1" l="1"/>
  <c r="E152" i="5"/>
  <c r="F27" i="1"/>
  <c r="G79" i="5"/>
  <c r="H28" i="1" s="1"/>
  <c r="H79" i="5"/>
  <c r="I28" i="1" s="1"/>
  <c r="H87" i="5"/>
  <c r="H54" i="5"/>
  <c r="E52" i="1" l="1"/>
  <c r="F37" i="1"/>
  <c r="F152" i="5"/>
  <c r="G27" i="1"/>
  <c r="H93" i="5"/>
  <c r="I30" i="1" s="1"/>
  <c r="F51" i="1" l="1"/>
  <c r="G37" i="1"/>
  <c r="G152" i="5"/>
  <c r="H27" i="1"/>
  <c r="H152" i="5"/>
  <c r="I27" i="1"/>
  <c r="G51" i="1" l="1"/>
  <c r="F52" i="1"/>
  <c r="I37" i="1"/>
  <c r="H37" i="1"/>
  <c r="U35" i="3"/>
  <c r="D17" i="1" s="1"/>
  <c r="D51" i="1" l="1"/>
  <c r="H51" i="1"/>
  <c r="I51" i="1"/>
  <c r="G52" i="1"/>
  <c r="D52" i="1" l="1"/>
  <c r="I52" i="1"/>
  <c r="H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Yvonne Cruz</author>
  </authors>
  <commentList>
    <comment ref="R14" authorId="0" shapeId="0" xr:uid="{C398F3BE-07D7-4EE9-A994-EB83480D6D5D}">
      <text>
        <r>
          <rPr>
            <b/>
            <sz val="9"/>
            <color indexed="81"/>
            <rFont val="Tahoma"/>
            <family val="2"/>
          </rPr>
          <t>Yvonne Cruz:</t>
        </r>
        <r>
          <rPr>
            <sz val="9"/>
            <color indexed="81"/>
            <rFont val="Tahoma"/>
            <family val="2"/>
          </rPr>
          <t xml:space="preserve">
Typhoon Mawar</t>
        </r>
      </text>
    </comment>
  </commentList>
</comments>
</file>

<file path=xl/sharedStrings.xml><?xml version="1.0" encoding="utf-8"?>
<sst xmlns="http://schemas.openxmlformats.org/spreadsheetml/2006/main" count="595" uniqueCount="447">
  <si>
    <t>GUAM WATERWORKS AUTHORITY</t>
  </si>
  <si>
    <t>Actual (Unaudited)</t>
  </si>
  <si>
    <t>Approved</t>
  </si>
  <si>
    <t xml:space="preserve">FY23 </t>
  </si>
  <si>
    <t>FY24 BUDGET</t>
  </si>
  <si>
    <t>FY25</t>
  </si>
  <si>
    <t>FY26</t>
  </si>
  <si>
    <t>FY27</t>
  </si>
  <si>
    <t>FY28</t>
  </si>
  <si>
    <t>FY29</t>
  </si>
  <si>
    <t>OPERATING REVENUES</t>
  </si>
  <si>
    <t>01 Water Revenues</t>
  </si>
  <si>
    <t>Water Revenues</t>
  </si>
  <si>
    <t>02 Wastewater Revenues</t>
  </si>
  <si>
    <t>Wastewater Revenues</t>
  </si>
  <si>
    <t>03 Legislative Surcharge</t>
  </si>
  <si>
    <t>Legislative Surcharge</t>
  </si>
  <si>
    <t>04 Other Revenues</t>
  </si>
  <si>
    <t>Other Revenues</t>
  </si>
  <si>
    <t>05 System Development Charges</t>
  </si>
  <si>
    <t>System Development Charge</t>
  </si>
  <si>
    <t>Total Operating Revenues</t>
  </si>
  <si>
    <t>OPERATING AND MAINTENANCE EXPENSES</t>
  </si>
  <si>
    <t>06 Water Purchases</t>
  </si>
  <si>
    <t>Water Purchases</t>
  </si>
  <si>
    <t>07 Power Purchases</t>
  </si>
  <si>
    <t>Power Purchases</t>
  </si>
  <si>
    <t>08 Salaries and Wages</t>
  </si>
  <si>
    <t>Salaries and Wages</t>
  </si>
  <si>
    <t>09 Pension and Benefits</t>
  </si>
  <si>
    <t>Pension and Benefits</t>
  </si>
  <si>
    <t>Total Salaries and Benefits (Gross)</t>
  </si>
  <si>
    <t>10 Capitalized Labor and Benefits</t>
  </si>
  <si>
    <t>Capitalized Labor and Benefits</t>
  </si>
  <si>
    <t>Net Salaries and Benefits</t>
  </si>
  <si>
    <t>Administrative and General Expenses</t>
  </si>
  <si>
    <t>11 Sludge removal</t>
  </si>
  <si>
    <t>Sludge removal</t>
  </si>
  <si>
    <t>12 Chemicals</t>
  </si>
  <si>
    <t>Chemicals</t>
  </si>
  <si>
    <t>13 Materials &amp; Supplies</t>
  </si>
  <si>
    <t>Materials &amp; Supplies</t>
  </si>
  <si>
    <t>14 Transportation</t>
  </si>
  <si>
    <t>Transportation</t>
  </si>
  <si>
    <t>15 Communications</t>
  </si>
  <si>
    <t>Communications</t>
  </si>
  <si>
    <t>16 Claims</t>
  </si>
  <si>
    <t>Claims</t>
  </si>
  <si>
    <t>17 Insurance</t>
  </si>
  <si>
    <t>Insurance</t>
  </si>
  <si>
    <t>18 Training &amp; Travel</t>
  </si>
  <si>
    <t>Training &amp; Travel</t>
  </si>
  <si>
    <t>19 Advertising</t>
  </si>
  <si>
    <t>Advertising</t>
  </si>
  <si>
    <t>20 Miscellaneous</t>
  </si>
  <si>
    <t>Miscellaneous</t>
  </si>
  <si>
    <t>21 Regulatory Expense</t>
  </si>
  <si>
    <t>Regulatory Expense</t>
  </si>
  <si>
    <t>22 Bad Debts Provision</t>
  </si>
  <si>
    <t>Bad Debts Provision</t>
  </si>
  <si>
    <t>Total Administrative and General Expense</t>
  </si>
  <si>
    <t>23 Depreciation and Amorization Expense</t>
  </si>
  <si>
    <t>Depreciation Expense</t>
  </si>
  <si>
    <t>Contractual Expense</t>
  </si>
  <si>
    <t>24 Audit &amp; Computer Maint.</t>
  </si>
  <si>
    <t>Audit &amp; Computer Maintenance</t>
  </si>
  <si>
    <t>25 Building rental</t>
  </si>
  <si>
    <t>Building rental</t>
  </si>
  <si>
    <t>26 Equipment rental</t>
  </si>
  <si>
    <t>Equipment rental</t>
  </si>
  <si>
    <t>27 Legal</t>
  </si>
  <si>
    <t>Legal</t>
  </si>
  <si>
    <t>28 Laboratory</t>
  </si>
  <si>
    <t>Laboratory</t>
  </si>
  <si>
    <t>29 Other</t>
  </si>
  <si>
    <t>Other</t>
  </si>
  <si>
    <t>Total Contractual Expense</t>
  </si>
  <si>
    <t>30 Retiree Supp. Annuities and health care costs</t>
  </si>
  <si>
    <t>Retiree Supp. Annuities and health care costs</t>
  </si>
  <si>
    <t>31 Contribution to Government of Guam</t>
  </si>
  <si>
    <t>Contribution to Government of Guam</t>
  </si>
  <si>
    <t>Total Retiree Benefits</t>
  </si>
  <si>
    <t>Total Operating Expenses</t>
  </si>
  <si>
    <t>Leak Detection</t>
  </si>
  <si>
    <t>Fleet Maintenance</t>
  </si>
  <si>
    <t>Medicare</t>
  </si>
  <si>
    <t>Salaries &amp; Wages</t>
  </si>
  <si>
    <t>Guam Waterworks Authority</t>
  </si>
  <si>
    <t>Navy Water Purchases</t>
  </si>
  <si>
    <t>Description</t>
  </si>
  <si>
    <t>Projected</t>
  </si>
  <si>
    <t>Purchased water (Kgal)</t>
  </si>
  <si>
    <t>Rate Per Kgal</t>
  </si>
  <si>
    <t>Sewer charges (Kgal)</t>
  </si>
  <si>
    <t>Total Costs</t>
  </si>
  <si>
    <t>11 Sludge Removal</t>
  </si>
  <si>
    <t>Sludge Removal</t>
  </si>
  <si>
    <t>Chemical - Others</t>
  </si>
  <si>
    <t>Chemicals - Accel 3</t>
  </si>
  <si>
    <t>Chemicals - Alum Chlorhyd (ACH)</t>
  </si>
  <si>
    <t>Chemicals - Anionic Polymer</t>
  </si>
  <si>
    <t>Chemicals - Cationic Polymr</t>
  </si>
  <si>
    <t>Chemicals - Chlorine</t>
  </si>
  <si>
    <t>Chemicals - Citric Acid</t>
  </si>
  <si>
    <t>Chemicals - Lab</t>
  </si>
  <si>
    <t>Chemicals - Others</t>
  </si>
  <si>
    <t>Chemicals - Poly Dad Mac</t>
  </si>
  <si>
    <t>Chemicals - Sodium Hydroxide</t>
  </si>
  <si>
    <t>Chemicals - Sulfuric Acid</t>
  </si>
  <si>
    <t>Granular Activated Carbon</t>
  </si>
  <si>
    <t>Asphalt, Cold Mix, Bedding San</t>
  </si>
  <si>
    <t>Calibration Supplies</t>
  </si>
  <si>
    <t>Chlorination Equipment</t>
  </si>
  <si>
    <t>Cleaning supplies</t>
  </si>
  <si>
    <t>Electrical</t>
  </si>
  <si>
    <t>Equipment &amp; Hand Tools</t>
  </si>
  <si>
    <t>Field Support Supplies</t>
  </si>
  <si>
    <t>Fire Hydrant Components</t>
  </si>
  <si>
    <t>Gas Operated Equipment</t>
  </si>
  <si>
    <t>Gas Operated Equipment - Parts &amp; Supplies</t>
  </si>
  <si>
    <t>Generator - Fuel</t>
  </si>
  <si>
    <t>Generator - Repair &amp; Maintenance</t>
  </si>
  <si>
    <t>Hardware</t>
  </si>
  <si>
    <t>Invty Recon-Physical Count</t>
  </si>
  <si>
    <t>Laboratory Supplies</t>
  </si>
  <si>
    <t>Maintenance and Repair - Building</t>
  </si>
  <si>
    <t>Manhole Covers &amp; Assembly</t>
  </si>
  <si>
    <t>Meters and Meter Boxes</t>
  </si>
  <si>
    <t>Office Equipment</t>
  </si>
  <si>
    <t>Office Supplies</t>
  </si>
  <si>
    <t>Paint &amp; Supplies</t>
  </si>
  <si>
    <t>Parts - Air Conditioning</t>
  </si>
  <si>
    <t>Parts - Lab Equipment</t>
  </si>
  <si>
    <t>Parts - SCADA System</t>
  </si>
  <si>
    <t>Parts - Treatment Equipment</t>
  </si>
  <si>
    <t>Parts &amp; Supplies - Pumps</t>
  </si>
  <si>
    <t>Plumbing</t>
  </si>
  <si>
    <t>Safety Equipment</t>
  </si>
  <si>
    <t>Safety Supplies</t>
  </si>
  <si>
    <t>Tags, Seals, Copper Coins, Dyes</t>
  </si>
  <si>
    <t>Uniforms</t>
  </si>
  <si>
    <t>Valve Box &amp; Cover</t>
  </si>
  <si>
    <t>Equipment Parts</t>
  </si>
  <si>
    <t>Equipment Repair - Backhoes</t>
  </si>
  <si>
    <t>Equipment Repair - Combination Pumper Truck</t>
  </si>
  <si>
    <t>Equipment Repair - Cranes</t>
  </si>
  <si>
    <t>Equipment Repair - Drill Rig</t>
  </si>
  <si>
    <t>Equipment Repair - Dump Truck</t>
  </si>
  <si>
    <t>Equipment Repair - Fleet</t>
  </si>
  <si>
    <t>Equipment Repair - Light Equip</t>
  </si>
  <si>
    <t>Equipment Repair - Tractor Mower</t>
  </si>
  <si>
    <t>Equipment Repair - Tractors</t>
  </si>
  <si>
    <t>Equipment Repair - Trailers</t>
  </si>
  <si>
    <t>Equipment Repair - Vaccon Truc</t>
  </si>
  <si>
    <t>Equipment Repair - Vactor Truc</t>
  </si>
  <si>
    <t>Fuel and Lubricants - Equipmen</t>
  </si>
  <si>
    <t>Fuel and Lubricants - Vehicles</t>
  </si>
  <si>
    <t>Hazardous Waste Diposal</t>
  </si>
  <si>
    <t>Tire Repair &amp; Replacement</t>
  </si>
  <si>
    <t>Towing &amp; Lockout Services</t>
  </si>
  <si>
    <t>Vehicle Lease</t>
  </si>
  <si>
    <t>Vehicle parts</t>
  </si>
  <si>
    <t>Vehicle Repair - A/C</t>
  </si>
  <si>
    <t>Vehicle Safety Inspection</t>
  </si>
  <si>
    <t>Vehicle Tracking Services</t>
  </si>
  <si>
    <t>Cellular</t>
  </si>
  <si>
    <t>Internet Services</t>
  </si>
  <si>
    <t>Radio/Pager</t>
  </si>
  <si>
    <t>Telephone</t>
  </si>
  <si>
    <t>Toll Charges</t>
  </si>
  <si>
    <t xml:space="preserve">Claims - </t>
  </si>
  <si>
    <t>Claims - Auto</t>
  </si>
  <si>
    <t>Claims - Damaged Cable Lines</t>
  </si>
  <si>
    <t>Claims - Personal Property</t>
  </si>
  <si>
    <t>Claims - Sewer Overflows</t>
  </si>
  <si>
    <t>Claims - Workers' Comp</t>
  </si>
  <si>
    <t>Employee related</t>
  </si>
  <si>
    <t>Insurance - Auto</t>
  </si>
  <si>
    <t>Insurance - Crime</t>
  </si>
  <si>
    <t>Insurance - Cyber</t>
  </si>
  <si>
    <t>Insurance - D&amp;O</t>
  </si>
  <si>
    <t>Insurance - General Liability</t>
  </si>
  <si>
    <t>Insurance - Property</t>
  </si>
  <si>
    <t>Insurance - Self (Liability Cl</t>
  </si>
  <si>
    <t>Training</t>
  </si>
  <si>
    <t>Travel</t>
  </si>
  <si>
    <t>Print (Newspaper &amp; Magazine)</t>
  </si>
  <si>
    <t>Print Ads (Other)</t>
  </si>
  <si>
    <t>Procurement Ads</t>
  </si>
  <si>
    <t>Promotional Campaigns</t>
  </si>
  <si>
    <t>Promotional/Event Supplies</t>
  </si>
  <si>
    <t>Radio</t>
  </si>
  <si>
    <t>Social Media Ads</t>
  </si>
  <si>
    <t>TV &amp; Video</t>
  </si>
  <si>
    <t>Website Design &amp; Maintenance</t>
  </si>
  <si>
    <t>Annual Dues-Prof Memberships</t>
  </si>
  <si>
    <t>Bank Charges</t>
  </si>
  <si>
    <t>Bank Charges - Sweep Fees</t>
  </si>
  <si>
    <t>Banking Supplies</t>
  </si>
  <si>
    <t>Bond Agent and Trustee Fees</t>
  </si>
  <si>
    <t>CCU Administration</t>
  </si>
  <si>
    <t>CCU Meeting Refreshments</t>
  </si>
  <si>
    <t>CCU Stipends</t>
  </si>
  <si>
    <t>Collection Fees</t>
  </si>
  <si>
    <t>Coupon Charges</t>
  </si>
  <si>
    <t>Courier Svc (Lab Anlys/Test)</t>
  </si>
  <si>
    <t>Court Fees</t>
  </si>
  <si>
    <t>Employee Badges</t>
  </si>
  <si>
    <t>Employee Engagement</t>
  </si>
  <si>
    <t>Employee Recognition Program</t>
  </si>
  <si>
    <t>Government Fees &amp; Charges</t>
  </si>
  <si>
    <t>Merch Fees - Retail CC Sales</t>
  </si>
  <si>
    <t>Merchant Fees - Online and PBP</t>
  </si>
  <si>
    <t>Mileage Reimbursement (POV)</t>
  </si>
  <si>
    <t>Postage</t>
  </si>
  <si>
    <t>Postage Meter Rental</t>
  </si>
  <si>
    <t>Prof Licenses &amp; Certs</t>
  </si>
  <si>
    <t>Subscriptions</t>
  </si>
  <si>
    <t>Training materials</t>
  </si>
  <si>
    <t>Assessment Order</t>
  </si>
  <si>
    <t>General Matters</t>
  </si>
  <si>
    <t>Legal Environmental</t>
  </si>
  <si>
    <t>Legal Fees from Outside Svs</t>
  </si>
  <si>
    <t>Rate Case</t>
  </si>
  <si>
    <t>Revenue Bonds</t>
  </si>
  <si>
    <t>Bad Debt</t>
  </si>
  <si>
    <t>Bad Debt Expense</t>
  </si>
  <si>
    <t>23 Depreciation Expense</t>
  </si>
  <si>
    <t>Depreciation - Non-Utility Pro</t>
  </si>
  <si>
    <t>Depreciation - Wastewater Syst</t>
  </si>
  <si>
    <t>Depreciation - Wastewater System</t>
  </si>
  <si>
    <t>Depreciation - Water System</t>
  </si>
  <si>
    <t>Expenses</t>
  </si>
  <si>
    <t>Unaudited
Actual
FY2023</t>
  </si>
  <si>
    <t>Auditing Fees</t>
  </si>
  <si>
    <t>Box.net (IT)</t>
  </si>
  <si>
    <t>Consulting Services</t>
  </si>
  <si>
    <t>Domain, Web Hosting, SSL</t>
  </si>
  <si>
    <t>Financial Services</t>
  </si>
  <si>
    <t>Gate.com (IT)</t>
  </si>
  <si>
    <t>GIS Software</t>
  </si>
  <si>
    <t>IaaS (Infrastructure as a Svc)</t>
  </si>
  <si>
    <t>Internships</t>
  </si>
  <si>
    <t>IT Maint - Cloud Services</t>
  </si>
  <si>
    <t>IT Maint - Video Conference</t>
  </si>
  <si>
    <t>IT Maint - Virtual Desktop Srv</t>
  </si>
  <si>
    <t>Network Penetration Test</t>
  </si>
  <si>
    <t>PaaS (Platform as a Service)</t>
  </si>
  <si>
    <t>Rating Fee</t>
  </si>
  <si>
    <t>Repository Fee</t>
  </si>
  <si>
    <t>SaaS (Software as a Service)</t>
  </si>
  <si>
    <t>SCADA Support (IT)</t>
  </si>
  <si>
    <t>Software Maint - Antivirus</t>
  </si>
  <si>
    <t>Software Maint - CC&amp;B</t>
  </si>
  <si>
    <t>Software Maint - Insight</t>
  </si>
  <si>
    <t>Software Maint - Oracle(JDE)</t>
  </si>
  <si>
    <t>Software Maint Infr Mgmt</t>
  </si>
  <si>
    <t>Software Maint-Contract Coll</t>
  </si>
  <si>
    <t>Software Maint-Element LIMS</t>
  </si>
  <si>
    <t>Software Maintenance - Backup</t>
  </si>
  <si>
    <t>Software Maintenance - Datamatic</t>
  </si>
  <si>
    <t>Software Maintenance - Primavera</t>
  </si>
  <si>
    <t>Software Maintenance - Reporti</t>
  </si>
  <si>
    <t>Software Maintenance - WonderW</t>
  </si>
  <si>
    <t>Software Maint-Forms Overlay</t>
  </si>
  <si>
    <t>Software Maint-Orion Read Sy</t>
  </si>
  <si>
    <t>Software Maint-Payroll/Tax</t>
  </si>
  <si>
    <t>Software Maint-VMWare</t>
  </si>
  <si>
    <t>Software Maint-W/WW Modeling</t>
  </si>
  <si>
    <t>Sys Support &amp; Svc - Computer</t>
  </si>
  <si>
    <t>Tech Support - Web &amp; IVR Svs</t>
  </si>
  <si>
    <t>Building Rental</t>
  </si>
  <si>
    <t>Storage Rental</t>
  </si>
  <si>
    <t>Equip Rental - Backhoes</t>
  </si>
  <si>
    <t>Equip Rental - CCTV</t>
  </si>
  <si>
    <t>Equip Rental - Combo Pumper Tk</t>
  </si>
  <si>
    <t>Equip Rental - Cranes</t>
  </si>
  <si>
    <t>Equip Rental - Dump Truck</t>
  </si>
  <si>
    <t>Equip Rental - Excavators</t>
  </si>
  <si>
    <t>Equip Rental - Forklift</t>
  </si>
  <si>
    <t>Equip Rental - Lifts</t>
  </si>
  <si>
    <t>Equip Rental - Light Equip</t>
  </si>
  <si>
    <t>Equip Rental - Other (Boat Rental)</t>
  </si>
  <si>
    <t>Equip Rental - Tow Truck</t>
  </si>
  <si>
    <t>Equip Rental - Tractors</t>
  </si>
  <si>
    <t>Equip Rental - Trailers</t>
  </si>
  <si>
    <t>Equip Rental - Vaccon Truck</t>
  </si>
  <si>
    <t>Equip Rental - Vactor Truck</t>
  </si>
  <si>
    <t>Equipment Rental - actor Truck</t>
  </si>
  <si>
    <t>Immuniz &amp; Health Screenings</t>
  </si>
  <si>
    <t>Lab Analysis</t>
  </si>
  <si>
    <t>Underground Storage Tank</t>
  </si>
  <si>
    <t>Water Quality Testing</t>
  </si>
  <si>
    <t>Calibration Services</t>
  </si>
  <si>
    <t>Courier Services</t>
  </si>
  <si>
    <t>Drug Free Program</t>
  </si>
  <si>
    <t>Equipment Certification</t>
  </si>
  <si>
    <t>Ground Maintenance</t>
  </si>
  <si>
    <t>Janitorial Services</t>
  </si>
  <si>
    <t>Machine Work &amp; Fabrication</t>
  </si>
  <si>
    <t>Operating License - TMW</t>
  </si>
  <si>
    <t>Outreach Material</t>
  </si>
  <si>
    <t>Permits - Cable Clearances</t>
  </si>
  <si>
    <t>Permits - GTA Clearances</t>
  </si>
  <si>
    <t>Permits - Highway Encroachment</t>
  </si>
  <si>
    <t>Permits - Miscellaneous</t>
  </si>
  <si>
    <t>Permits - Underground Strg</t>
  </si>
  <si>
    <t>Permits - Well Driller's License</t>
  </si>
  <si>
    <t>Permits - Well Operating</t>
  </si>
  <si>
    <t>Printing &amp; Copying</t>
  </si>
  <si>
    <t>Pump &amp; Motor Rewinding Svs</t>
  </si>
  <si>
    <t>Renovations - Facility</t>
  </si>
  <si>
    <t>Rep &amp; Maint - Gas Op Equip</t>
  </si>
  <si>
    <t>Repair &amp; Maint - A/C</t>
  </si>
  <si>
    <t>Repair &amp; Maint - Backhoes</t>
  </si>
  <si>
    <t>Repair &amp; Maint - Building</t>
  </si>
  <si>
    <t>Repair &amp; Maint - CCTV</t>
  </si>
  <si>
    <t>Repair &amp; Maint - Chlorine Equipment</t>
  </si>
  <si>
    <t>Repair &amp; Maint - Combination Pumper Truck</t>
  </si>
  <si>
    <t>Repair &amp; Maint - Cranes</t>
  </si>
  <si>
    <t>Repair &amp; Maint - Dump Truck</t>
  </si>
  <si>
    <t>Repair &amp; Maint - Instrument</t>
  </si>
  <si>
    <t>Repair &amp; Maint - Light Equip</t>
  </si>
  <si>
    <t>Repair &amp; Maint - Office Equipment</t>
  </si>
  <si>
    <t>Repair &amp; Maint - Op Fac</t>
  </si>
  <si>
    <t>Repair &amp; Maint - Others</t>
  </si>
  <si>
    <t>Repair &amp; Maint - Sewer Lines</t>
  </si>
  <si>
    <t>Repair &amp; Maint - Tractor Mower</t>
  </si>
  <si>
    <t>Repair &amp; Maint - Tractors</t>
  </si>
  <si>
    <t>Repair &amp; Maint - Trailers</t>
  </si>
  <si>
    <t>Repair &amp; Maint - Vaccon Truck</t>
  </si>
  <si>
    <t>Repair &amp; Maint - Vactor Truck</t>
  </si>
  <si>
    <t>Road Restoration</t>
  </si>
  <si>
    <t>SCADA Maintenance</t>
  </si>
  <si>
    <t>Security Services</t>
  </si>
  <si>
    <t>Trash pickup</t>
  </si>
  <si>
    <t>RETIREE SUPPLEMENTAL ANNUITY, HEALTH BENEFITS &amp; COLA</t>
  </si>
  <si>
    <t>FY2025-2029</t>
  </si>
  <si>
    <t>PROJECTION</t>
  </si>
  <si>
    <t>FY2020</t>
  </si>
  <si>
    <t>FY2021</t>
  </si>
  <si>
    <t>FY2022</t>
  </si>
  <si>
    <t>FY2023</t>
  </si>
  <si>
    <t>FY2024</t>
  </si>
  <si>
    <t>FY2025</t>
  </si>
  <si>
    <t>FY2026</t>
  </si>
  <si>
    <t>FY2027</t>
  </si>
  <si>
    <t>FY2028</t>
  </si>
  <si>
    <t>FY2029</t>
  </si>
  <si>
    <t>No of Retirees</t>
  </si>
  <si>
    <t>Annuity ($) per retiree</t>
  </si>
  <si>
    <t>No. of retirees</t>
  </si>
  <si>
    <t>Average Benefit ($)  per retiree</t>
  </si>
  <si>
    <t xml:space="preserve">Projected annual % increase in average benefits  </t>
  </si>
  <si>
    <t>`</t>
  </si>
  <si>
    <t>TOTAL MEDICAL, ANNUITY &amp; COLA</t>
  </si>
  <si>
    <t>with GASB 68 audit adjustment</t>
  </si>
  <si>
    <t>Assumptions:</t>
  </si>
  <si>
    <t xml:space="preserve">1) Supplemental Annuity- assumed 1% decline each year for retirees/survivor. </t>
  </si>
  <si>
    <t xml:space="preserve"> This cost is relevant to the DB old plan retirees that fall below $40K annual income.</t>
  </si>
  <si>
    <t>2) Medical Benefits - assumed to increase by 22% in health care cost for FY25 to reflect the average increase in cost to GovGuam under the FY24 Rates for retirees each year then an inflationary 3% increase moving forward</t>
  </si>
  <si>
    <t>The number of retirees was projected at 1% increases from year to year.</t>
  </si>
  <si>
    <t xml:space="preserve">3)COLA - estimated at $2300 for each retiree  for the next 5 years </t>
  </si>
  <si>
    <t>and 1% increase people retiring for the next 5 years</t>
  </si>
  <si>
    <t>SUPPLEMENTAL ANNUITY    1</t>
  </si>
  <si>
    <t>MEDICAL BENEFITS    2</t>
  </si>
  <si>
    <t>COLA   3</t>
  </si>
  <si>
    <t>Schedule of Power Consumption</t>
  </si>
  <si>
    <t>Average LEAC per kwh</t>
  </si>
  <si>
    <t xml:space="preserve">Original </t>
  </si>
  <si>
    <t xml:space="preserve">AMENDED </t>
  </si>
  <si>
    <t>(Kwh)</t>
  </si>
  <si>
    <t>FY2018</t>
  </si>
  <si>
    <t>FY2018 YTD</t>
  </si>
  <si>
    <t>FY2019</t>
  </si>
  <si>
    <t xml:space="preserve">% Change </t>
  </si>
  <si>
    <t>FY2019 YTD</t>
  </si>
  <si>
    <t>% change</t>
  </si>
  <si>
    <t>FY2020 YTD</t>
  </si>
  <si>
    <t>FY2021 YTD</t>
  </si>
  <si>
    <t>GPA LEAC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</si>
  <si>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</si>
  <si>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</si>
  <si>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</si>
  <si>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</si>
  <si>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</si>
  <si>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</si>
  <si>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</si>
  <si>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</si>
  <si>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</si>
  <si>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</si>
  <si>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</t>
  </si>
  <si>
    <t>September</t>
  </si>
  <si>
    <t>TOTALS</t>
  </si>
  <si>
    <t>TOTAL kwh</t>
  </si>
  <si>
    <t>Cost</t>
  </si>
  <si>
    <t>FY23 Cost/kwh</t>
  </si>
  <si>
    <t>FY24 Cost/kwh 
(Aggregate)</t>
  </si>
  <si>
    <t>Holiday Pay</t>
  </si>
  <si>
    <t>Night Differential Pay</t>
  </si>
  <si>
    <t>Overtime  Pay</t>
  </si>
  <si>
    <t>Retroactive CTP Pay</t>
  </si>
  <si>
    <t>Vacancies</t>
  </si>
  <si>
    <t>Dental Insurance</t>
  </si>
  <si>
    <t>Hospital Insurance</t>
  </si>
  <si>
    <t>Life Insurance</t>
  </si>
  <si>
    <t>Pensions (DB) - Exclusion</t>
  </si>
  <si>
    <t>Pensions (DB) - Inclusion</t>
  </si>
  <si>
    <t>Retirement  (DC)</t>
  </si>
  <si>
    <t>Retirement (457) (MLWOP)</t>
  </si>
  <si>
    <t>Retirement (DB 1.75)</t>
  </si>
  <si>
    <t>Retriement (DB 1.75)</t>
  </si>
  <si>
    <t>Retroactive CTP Benefits</t>
  </si>
  <si>
    <t>Social Security</t>
  </si>
  <si>
    <t>Survivor Death/Disability Ins</t>
  </si>
  <si>
    <t>Capitalized Labor - Benefits</t>
  </si>
  <si>
    <t>Capitalized Labor - Salaries</t>
  </si>
  <si>
    <t>Total Administrative &amp; General Expenses</t>
  </si>
  <si>
    <t>Total Contractual</t>
  </si>
  <si>
    <t>Proj w/LEAC-June</t>
  </si>
  <si>
    <t>Total Salaries &amp; Benefits</t>
  </si>
  <si>
    <t xml:space="preserve"> FY25 </t>
  </si>
  <si>
    <t xml:space="preserve"> FY26 </t>
  </si>
  <si>
    <t xml:space="preserve">FY27 </t>
  </si>
  <si>
    <t xml:space="preserve">FY28 </t>
  </si>
  <si>
    <t xml:space="preserve">FY29 </t>
  </si>
  <si>
    <t xml:space="preserve">
FY2023</t>
  </si>
  <si>
    <t xml:space="preserve">FY24 </t>
  </si>
  <si>
    <t xml:space="preserve">FY24  </t>
  </si>
  <si>
    <t>FY24</t>
  </si>
  <si>
    <t>FY23</t>
  </si>
  <si>
    <t>Total Retiree medical/dental/life ins &amp; supplemental</t>
  </si>
  <si>
    <t>Unaudited</t>
  </si>
  <si>
    <t>Budget</t>
  </si>
  <si>
    <t>FTE's Projected</t>
  </si>
  <si>
    <t>Approved Budget      FY2024</t>
  </si>
  <si>
    <t>Actuals/Projections*</t>
  </si>
  <si>
    <t>* 3 mos.Actual/9 mos. Projection</t>
  </si>
  <si>
    <t xml:space="preserve"> Unaudited       FY2023</t>
  </si>
  <si>
    <t xml:space="preserve">
Actuals/Projections*  FY2024</t>
  </si>
  <si>
    <t xml:space="preserve">OPERATIONS &amp; MAINTENANCE BUDGET </t>
  </si>
  <si>
    <t>Net of Depreciation (Cap Labor Added Back)</t>
  </si>
  <si>
    <t>GPA LEAC
 FY24</t>
  </si>
  <si>
    <t>GWA Aggregate Ave Cost/kWh</t>
  </si>
  <si>
    <t>Percentage Increase from YOY</t>
  </si>
  <si>
    <t>% Change</t>
  </si>
  <si>
    <t>% Rate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</si>
</sst>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[$-409]mmmm\-yy;@"/>
    <numFmt numFmtId="168" formatCode="_-* #,##0_-;\-* #,##0_-;_-* &quot;-&quot;??_-;_-@_-"/>
    <numFmt numFmtId="169" formatCode="[$-409]d\-mmm\-yy;@"/>
    <numFmt numFmtId="170" formatCode="&quot;$&quot;#,##0;\(&quot;$&quot;#,##0\)"/>
    <numFmt numFmtId="171" formatCode="_(&quot;$&quot;* #,##0_);_(&quot;$&quot;* \(#,##0\);_(&quot;$&quot;* &quot;-&quot;??_);_(@_)"/>
    <numFmt numFmtId="172" formatCode="_-&quot;$&quot;* #,##0_-;\-&quot;$&quot;* #,##0_-;_-&quot;$&quot;* &quot;-&quot;??_-;_-@_-"/>
    <numFmt numFmtId="173" formatCode="0.000"/>
    <numFmt numFmtId="174" formatCode="\$\ #,##0"/>
    <numFmt numFmtId="175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Narrow"/>
      <family val="2"/>
    </font>
    <font>
      <b/>
      <u val="singleAccounting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0" fontId="2" fillId="0" borderId="0"/>
    <xf numFmtId="169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1">
    <xf numFmtId="0" fontId="0" fillId="0" borderId="0" xfId="0"/>
    <xf numFmtId="169" fontId="4" fillId="2" borderId="0" xfId="15" applyFont="1" applyFill="1"/>
    <xf numFmtId="168" fontId="2" fillId="0" borderId="0" xfId="6" applyNumberFormat="1" applyFont="1" applyFill="1" applyBorder="1"/>
    <xf numFmtId="165" fontId="2" fillId="0" borderId="0" xfId="6" applyFont="1" applyFill="1" applyBorder="1"/>
    <xf numFmtId="43" fontId="2" fillId="0" borderId="0" xfId="11" applyFont="1" applyFill="1" applyBorder="1"/>
    <xf numFmtId="168" fontId="9" fillId="0" borderId="0" xfId="6" applyNumberFormat="1" applyFont="1" applyFill="1" applyBorder="1"/>
    <xf numFmtId="10" fontId="2" fillId="0" borderId="0" xfId="2" applyNumberFormat="1" applyFont="1" applyFill="1" applyBorder="1"/>
    <xf numFmtId="43" fontId="9" fillId="0" borderId="0" xfId="11" applyFont="1" applyFill="1" applyBorder="1"/>
    <xf numFmtId="9" fontId="2" fillId="0" borderId="0" xfId="2" applyFont="1" applyFill="1" applyBorder="1"/>
    <xf numFmtId="44" fontId="2" fillId="0" borderId="0" xfId="9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 indent="1"/>
    </xf>
    <xf numFmtId="166" fontId="3" fillId="0" borderId="0" xfId="11" applyNumberFormat="1" applyFont="1"/>
    <xf numFmtId="0" fontId="9" fillId="2" borderId="0" xfId="4" applyFont="1" applyFill="1"/>
    <xf numFmtId="0" fontId="4" fillId="0" borderId="0" xfId="4" applyFont="1"/>
    <xf numFmtId="0" fontId="3" fillId="0" borderId="0" xfId="4" applyFont="1"/>
    <xf numFmtId="166" fontId="3" fillId="0" borderId="0" xfId="4" applyNumberFormat="1" applyFont="1"/>
    <xf numFmtId="171" fontId="4" fillId="0" borderId="0" xfId="4" applyNumberFormat="1" applyFont="1"/>
    <xf numFmtId="43" fontId="4" fillId="0" borderId="0" xfId="4" applyNumberFormat="1" applyFont="1"/>
    <xf numFmtId="0" fontId="4" fillId="0" borderId="1" xfId="4" applyFont="1" applyBorder="1" applyAlignment="1">
      <alignment horizontal="center"/>
    </xf>
    <xf numFmtId="0" fontId="8" fillId="0" borderId="0" xfId="4" applyFont="1"/>
    <xf numFmtId="0" fontId="3" fillId="0" borderId="0" xfId="4" applyFont="1" applyAlignment="1">
      <alignment horizontal="left" indent="2"/>
    </xf>
    <xf numFmtId="166" fontId="3" fillId="0" borderId="0" xfId="16" applyNumberFormat="1" applyFont="1" applyFill="1"/>
    <xf numFmtId="1" fontId="3" fillId="0" borderId="0" xfId="4" applyNumberFormat="1" applyFont="1"/>
    <xf numFmtId="166" fontId="3" fillId="0" borderId="0" xfId="16" applyNumberFormat="1" applyFont="1" applyFill="1" applyAlignment="1">
      <alignment horizontal="left" indent="2"/>
    </xf>
    <xf numFmtId="9" fontId="3" fillId="0" borderId="0" xfId="18" applyFont="1" applyFill="1" applyBorder="1" applyAlignment="1"/>
    <xf numFmtId="9" fontId="3" fillId="0" borderId="0" xfId="18" applyFont="1" applyFill="1"/>
    <xf numFmtId="166" fontId="3" fillId="0" borderId="0" xfId="16" applyNumberFormat="1" applyFont="1" applyFill="1" applyBorder="1" applyAlignment="1">
      <alignment horizontal="right"/>
    </xf>
    <xf numFmtId="166" fontId="4" fillId="0" borderId="0" xfId="4" applyNumberFormat="1" applyFont="1"/>
    <xf numFmtId="166" fontId="3" fillId="0" borderId="0" xfId="16" applyNumberFormat="1" applyFont="1" applyFill="1" applyBorder="1"/>
    <xf numFmtId="9" fontId="3" fillId="0" borderId="1" xfId="18" applyFont="1" applyFill="1" applyBorder="1" applyAlignment="1">
      <alignment horizontal="right" indent="2"/>
    </xf>
    <xf numFmtId="171" fontId="3" fillId="0" borderId="0" xfId="22" applyNumberFormat="1" applyFont="1" applyFill="1" applyBorder="1" applyAlignment="1"/>
    <xf numFmtId="171" fontId="4" fillId="0" borderId="9" xfId="16" applyNumberFormat="1" applyFont="1" applyFill="1" applyBorder="1" applyAlignment="1"/>
    <xf numFmtId="43" fontId="3" fillId="0" borderId="0" xfId="4" applyNumberFormat="1" applyFont="1"/>
    <xf numFmtId="0" fontId="3" fillId="0" borderId="0" xfId="4" applyFont="1" applyAlignment="1">
      <alignment horizontal="left" indent="4"/>
    </xf>
    <xf numFmtId="0" fontId="3" fillId="0" borderId="0" xfId="4" applyFont="1" applyAlignment="1">
      <alignment horizontal="left" indent="3"/>
    </xf>
    <xf numFmtId="0" fontId="1" fillId="0" borderId="0" xfId="0" applyFont="1"/>
    <xf numFmtId="166" fontId="12" fillId="2" borderId="0" xfId="5" applyNumberFormat="1" applyFont="1" applyFill="1" applyAlignment="1">
      <alignment vertical="top" wrapText="1"/>
    </xf>
    <xf numFmtId="3" fontId="12" fillId="2" borderId="0" xfId="4" applyNumberFormat="1" applyFont="1" applyFill="1" applyAlignment="1">
      <alignment vertical="top" wrapText="1"/>
    </xf>
    <xf numFmtId="166" fontId="2" fillId="2" borderId="0" xfId="5" applyNumberFormat="1" applyFont="1" applyFill="1" applyBorder="1" applyAlignment="1">
      <alignment vertical="center"/>
    </xf>
    <xf numFmtId="43" fontId="2" fillId="2" borderId="0" xfId="5" applyFont="1" applyFill="1" applyBorder="1" applyAlignment="1">
      <alignment vertical="center"/>
    </xf>
    <xf numFmtId="49" fontId="13" fillId="2" borderId="0" xfId="5" applyNumberFormat="1" applyFont="1" applyFill="1" applyAlignment="1">
      <alignment vertical="top" wrapText="1"/>
    </xf>
    <xf numFmtId="0" fontId="9" fillId="2" borderId="0" xfId="4" applyFont="1" applyFill="1" applyAlignment="1">
      <alignment horizontal="center"/>
    </xf>
    <xf numFmtId="166" fontId="2" fillId="2" borderId="0" xfId="5" applyNumberFormat="1" applyFont="1" applyFill="1"/>
    <xf numFmtId="43" fontId="2" fillId="2" borderId="0" xfId="5" applyFont="1" applyFill="1"/>
    <xf numFmtId="165" fontId="2" fillId="2" borderId="0" xfId="6" applyFont="1" applyFill="1"/>
    <xf numFmtId="43" fontId="9" fillId="2" borderId="0" xfId="5" applyFont="1" applyFill="1" applyAlignment="1">
      <alignment horizontal="center"/>
    </xf>
    <xf numFmtId="167" fontId="9" fillId="2" borderId="1" xfId="5" applyNumberFormat="1" applyFont="1" applyFill="1" applyBorder="1" applyAlignment="1">
      <alignment horizontal="center"/>
    </xf>
    <xf numFmtId="43" fontId="9" fillId="2" borderId="1" xfId="5" applyFont="1" applyFill="1" applyBorder="1" applyAlignment="1">
      <alignment horizontal="center"/>
    </xf>
    <xf numFmtId="165" fontId="9" fillId="2" borderId="1" xfId="6" applyFont="1" applyFill="1" applyBorder="1" applyAlignment="1">
      <alignment horizontal="center"/>
    </xf>
    <xf numFmtId="37" fontId="9" fillId="2" borderId="0" xfId="4" applyNumberFormat="1" applyFont="1" applyFill="1" applyAlignment="1">
      <alignment horizontal="left"/>
    </xf>
    <xf numFmtId="165" fontId="2" fillId="2" borderId="0" xfId="6" applyFont="1" applyFill="1" applyAlignment="1">
      <alignment horizontal="right"/>
    </xf>
    <xf numFmtId="165" fontId="10" fillId="2" borderId="0" xfId="6" applyFont="1" applyFill="1"/>
    <xf numFmtId="166" fontId="2" fillId="0" borderId="0" xfId="5" applyNumberFormat="1" applyFont="1" applyFill="1" applyBorder="1"/>
    <xf numFmtId="44" fontId="2" fillId="2" borderId="0" xfId="7" applyFont="1" applyFill="1"/>
    <xf numFmtId="166" fontId="2" fillId="2" borderId="3" xfId="5" applyNumberFormat="1" applyFont="1" applyFill="1" applyBorder="1" applyAlignment="1">
      <alignment horizontal="center"/>
    </xf>
    <xf numFmtId="165" fontId="2" fillId="0" borderId="0" xfId="6" applyFont="1" applyFill="1" applyBorder="1" applyAlignment="1">
      <alignment horizontal="center"/>
    </xf>
    <xf numFmtId="0" fontId="9" fillId="2" borderId="0" xfId="4" applyFont="1" applyFill="1" applyAlignment="1">
      <alignment horizontal="left"/>
    </xf>
    <xf numFmtId="168" fontId="2" fillId="0" borderId="0" xfId="6" applyNumberFormat="1" applyFont="1" applyAlignment="1">
      <alignment horizontal="left"/>
    </xf>
    <xf numFmtId="168" fontId="2" fillId="0" borderId="0" xfId="0" applyNumberFormat="1" applyFont="1"/>
    <xf numFmtId="168" fontId="2" fillId="0" borderId="0" xfId="5" applyNumberFormat="1" applyFont="1" applyFill="1"/>
    <xf numFmtId="168" fontId="2" fillId="2" borderId="0" xfId="5" applyNumberFormat="1" applyFont="1" applyFill="1"/>
    <xf numFmtId="168" fontId="9" fillId="2" borderId="3" xfId="5" applyNumberFormat="1" applyFont="1" applyFill="1" applyBorder="1"/>
    <xf numFmtId="9" fontId="2" fillId="2" borderId="0" xfId="2" applyFont="1" applyFill="1"/>
    <xf numFmtId="166" fontId="2" fillId="2" borderId="0" xfId="5" applyNumberFormat="1" applyFont="1" applyFill="1" applyBorder="1" applyAlignment="1">
      <alignment horizontal="left"/>
    </xf>
    <xf numFmtId="166" fontId="2" fillId="2" borderId="0" xfId="5" applyNumberFormat="1" applyFont="1" applyFill="1" applyBorder="1"/>
    <xf numFmtId="165" fontId="2" fillId="2" borderId="0" xfId="6" applyFont="1" applyFill="1" applyBorder="1"/>
    <xf numFmtId="168" fontId="2" fillId="2" borderId="1" xfId="5" applyNumberFormat="1" applyFont="1" applyFill="1" applyBorder="1"/>
    <xf numFmtId="168" fontId="2" fillId="2" borderId="0" xfId="6" applyNumberFormat="1" applyFont="1" applyFill="1" applyBorder="1"/>
    <xf numFmtId="37" fontId="2" fillId="2" borderId="0" xfId="5" applyNumberFormat="1" applyFont="1" applyFill="1" applyAlignment="1">
      <alignment horizontal="right"/>
    </xf>
    <xf numFmtId="38" fontId="2" fillId="0" borderId="0" xfId="5" applyNumberFormat="1" applyFont="1" applyFill="1" applyBorder="1" applyAlignment="1">
      <alignment horizontal="right"/>
    </xf>
    <xf numFmtId="38" fontId="2" fillId="2" borderId="0" xfId="5" applyNumberFormat="1" applyFont="1" applyFill="1" applyAlignment="1">
      <alignment horizontal="right"/>
    </xf>
    <xf numFmtId="168" fontId="9" fillId="2" borderId="4" xfId="5" applyNumberFormat="1" applyFont="1" applyFill="1" applyBorder="1"/>
    <xf numFmtId="37" fontId="9" fillId="2" borderId="0" xfId="8" applyNumberFormat="1" applyFont="1" applyFill="1" applyAlignment="1">
      <alignment horizontal="left"/>
    </xf>
    <xf numFmtId="165" fontId="9" fillId="0" borderId="0" xfId="0" applyNumberFormat="1" applyFont="1"/>
    <xf numFmtId="166" fontId="14" fillId="2" borderId="0" xfId="5" applyNumberFormat="1" applyFont="1" applyFill="1" applyBorder="1"/>
    <xf numFmtId="166" fontId="14" fillId="2" borderId="0" xfId="5" applyNumberFormat="1" applyFont="1" applyFill="1"/>
    <xf numFmtId="165" fontId="2" fillId="0" borderId="0" xfId="2" applyNumberFormat="1" applyFont="1" applyFill="1" applyBorder="1"/>
    <xf numFmtId="43" fontId="14" fillId="2" borderId="0" xfId="5" applyFont="1" applyFill="1"/>
    <xf numFmtId="165" fontId="14" fillId="2" borderId="0" xfId="6" applyFont="1" applyFill="1" applyBorder="1"/>
    <xf numFmtId="9" fontId="14" fillId="2" borderId="0" xfId="2" applyFont="1" applyFill="1" applyBorder="1"/>
    <xf numFmtId="168" fontId="9" fillId="2" borderId="1" xfId="5" applyNumberFormat="1" applyFont="1" applyFill="1" applyBorder="1"/>
    <xf numFmtId="166" fontId="9" fillId="0" borderId="0" xfId="5" applyNumberFormat="1" applyFont="1" applyFill="1" applyBorder="1"/>
    <xf numFmtId="168" fontId="9" fillId="2" borderId="0" xfId="5" applyNumberFormat="1" applyFont="1" applyFill="1"/>
    <xf numFmtId="168" fontId="9" fillId="2" borderId="0" xfId="3" applyNumberFormat="1" applyFont="1" applyFill="1"/>
    <xf numFmtId="168" fontId="9" fillId="2" borderId="0" xfId="6" applyNumberFormat="1" applyFont="1" applyFill="1" applyAlignment="1">
      <alignment horizontal="right"/>
    </xf>
    <xf numFmtId="168" fontId="9" fillId="2" borderId="0" xfId="6" applyNumberFormat="1" applyFont="1" applyFill="1"/>
    <xf numFmtId="168" fontId="9" fillId="2" borderId="0" xfId="5" applyNumberFormat="1" applyFont="1" applyFill="1" applyBorder="1"/>
    <xf numFmtId="9" fontId="9" fillId="2" borderId="0" xfId="2" applyFont="1" applyFill="1" applyBorder="1"/>
    <xf numFmtId="168" fontId="9" fillId="2" borderId="3" xfId="5" applyNumberFormat="1" applyFont="1" applyFill="1" applyBorder="1" applyAlignment="1">
      <alignment horizontal="center"/>
    </xf>
    <xf numFmtId="0" fontId="9" fillId="2" borderId="0" xfId="3" applyFont="1" applyFill="1"/>
    <xf numFmtId="166" fontId="9" fillId="2" borderId="0" xfId="5" applyNumberFormat="1" applyFont="1" applyFill="1"/>
    <xf numFmtId="168" fontId="9" fillId="2" borderId="0" xfId="4" applyNumberFormat="1" applyFont="1" applyFill="1"/>
    <xf numFmtId="43" fontId="2" fillId="0" borderId="0" xfId="5" applyFont="1" applyFill="1"/>
    <xf numFmtId="165" fontId="2" fillId="0" borderId="0" xfId="6" applyFont="1" applyFill="1" applyAlignment="1">
      <alignment horizontal="right"/>
    </xf>
    <xf numFmtId="165" fontId="2" fillId="0" borderId="0" xfId="6" applyFont="1" applyFill="1"/>
    <xf numFmtId="0" fontId="4" fillId="0" borderId="0" xfId="0" applyFont="1"/>
    <xf numFmtId="9" fontId="3" fillId="0" borderId="0" xfId="18" applyFont="1" applyFill="1" applyBorder="1" applyAlignment="1">
      <alignment horizontal="right" indent="2"/>
    </xf>
    <xf numFmtId="0" fontId="2" fillId="2" borderId="0" xfId="4" applyFill="1"/>
    <xf numFmtId="166" fontId="18" fillId="2" borderId="0" xfId="1" applyNumberFormat="1" applyFont="1" applyFill="1"/>
    <xf numFmtId="0" fontId="2" fillId="2" borderId="2" xfId="4" applyFill="1" applyBorder="1" applyAlignment="1">
      <alignment horizontal="left"/>
    </xf>
    <xf numFmtId="0" fontId="2" fillId="2" borderId="0" xfId="8" applyFill="1" applyAlignment="1">
      <alignment horizontal="left" indent="2"/>
    </xf>
    <xf numFmtId="0" fontId="2" fillId="2" borderId="0" xfId="3" applyFill="1"/>
    <xf numFmtId="166" fontId="2" fillId="2" borderId="0" xfId="4" applyNumberFormat="1" applyFill="1"/>
    <xf numFmtId="37" fontId="2" fillId="2" borderId="0" xfId="4" applyNumberFormat="1" applyFill="1" applyAlignment="1">
      <alignment horizontal="left" indent="2"/>
    </xf>
    <xf numFmtId="0" fontId="2" fillId="2" borderId="0" xfId="8" applyFill="1" applyAlignment="1">
      <alignment horizontal="left" indent="4"/>
    </xf>
    <xf numFmtId="0" fontId="2" fillId="2" borderId="0" xfId="8" applyFill="1" applyAlignment="1">
      <alignment horizontal="left"/>
    </xf>
    <xf numFmtId="37" fontId="2" fillId="2" borderId="0" xfId="8" applyNumberFormat="1" applyFill="1" applyAlignment="1">
      <alignment horizontal="left" indent="2"/>
    </xf>
    <xf numFmtId="37" fontId="2" fillId="2" borderId="0" xfId="8" applyNumberFormat="1" applyFill="1" applyAlignment="1">
      <alignment horizontal="left" indent="4"/>
    </xf>
    <xf numFmtId="38" fontId="2" fillId="2" borderId="2" xfId="4" applyNumberFormat="1" applyFill="1" applyBorder="1" applyAlignment="1">
      <alignment horizontal="right"/>
    </xf>
    <xf numFmtId="38" fontId="2" fillId="2" borderId="0" xfId="8" applyNumberFormat="1" applyFill="1" applyAlignment="1">
      <alignment horizontal="right" indent="2"/>
    </xf>
    <xf numFmtId="38" fontId="2" fillId="2" borderId="0" xfId="4" applyNumberFormat="1" applyFill="1" applyAlignment="1">
      <alignment horizontal="right"/>
    </xf>
    <xf numFmtId="168" fontId="2" fillId="0" borderId="0" xfId="4" applyNumberFormat="1"/>
    <xf numFmtId="0" fontId="2" fillId="0" borderId="0" xfId="4"/>
    <xf numFmtId="174" fontId="2" fillId="2" borderId="0" xfId="4" applyNumberFormat="1" applyFill="1"/>
    <xf numFmtId="0" fontId="4" fillId="0" borderId="0" xfId="4" applyFont="1" applyAlignment="1">
      <alignment horizontal="center"/>
    </xf>
    <xf numFmtId="171" fontId="4" fillId="0" borderId="0" xfId="4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65" fontId="4" fillId="0" borderId="7" xfId="0" applyNumberFormat="1" applyFont="1" applyBorder="1" applyAlignment="1">
      <alignment horizontal="left"/>
    </xf>
    <xf numFmtId="166" fontId="4" fillId="0" borderId="7" xfId="11" applyNumberFormat="1" applyFont="1" applyFill="1" applyBorder="1"/>
    <xf numFmtId="166" fontId="3" fillId="0" borderId="0" xfId="11" applyNumberFormat="1" applyFont="1" applyFill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169" fontId="4" fillId="0" borderId="0" xfId="15" applyFont="1"/>
    <xf numFmtId="165" fontId="4" fillId="0" borderId="1" xfId="0" applyNumberFormat="1" applyFont="1" applyBorder="1" applyAlignment="1">
      <alignment horizontal="left"/>
    </xf>
    <xf numFmtId="166" fontId="4" fillId="0" borderId="1" xfId="11" applyNumberFormat="1" applyFont="1" applyFill="1" applyBorder="1"/>
    <xf numFmtId="3" fontId="5" fillId="0" borderId="0" xfId="29" applyNumberFormat="1" applyFont="1" applyAlignment="1">
      <alignment horizontal="right" vertical="top" shrinkToFit="1"/>
    </xf>
    <xf numFmtId="3" fontId="5" fillId="0" borderId="0" xfId="29" applyNumberFormat="1" applyFont="1" applyAlignment="1">
      <alignment vertical="top" shrinkToFit="1"/>
    </xf>
    <xf numFmtId="3" fontId="0" fillId="0" borderId="0" xfId="0" applyNumberFormat="1"/>
    <xf numFmtId="166" fontId="3" fillId="0" borderId="1" xfId="11" applyNumberFormat="1" applyFont="1" applyFill="1" applyBorder="1"/>
    <xf numFmtId="0" fontId="2" fillId="0" borderId="0" xfId="10" applyFont="1" applyAlignment="1">
      <alignment horizontal="center"/>
    </xf>
    <xf numFmtId="0" fontId="2" fillId="0" borderId="0" xfId="10" applyFont="1"/>
    <xf numFmtId="0" fontId="9" fillId="0" borderId="0" xfId="10" applyFont="1" applyAlignment="1">
      <alignment horizontal="center"/>
    </xf>
    <xf numFmtId="0" fontId="4" fillId="0" borderId="8" xfId="0" applyFont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left" indent="1"/>
    </xf>
    <xf numFmtId="0" fontId="9" fillId="0" borderId="0" xfId="10" applyFont="1"/>
    <xf numFmtId="0" fontId="9" fillId="0" borderId="0" xfId="10" applyFont="1" applyAlignment="1">
      <alignment horizontal="left"/>
    </xf>
    <xf numFmtId="0" fontId="2" fillId="0" borderId="0" xfId="10" applyFont="1" applyAlignment="1">
      <alignment horizontal="left"/>
    </xf>
    <xf numFmtId="0" fontId="2" fillId="0" borderId="0" xfId="10" applyFont="1" applyAlignment="1">
      <alignment horizontal="left" wrapText="1"/>
    </xf>
    <xf numFmtId="0" fontId="2" fillId="0" borderId="0" xfId="10" applyFont="1" applyAlignment="1">
      <alignment wrapText="1"/>
    </xf>
    <xf numFmtId="0" fontId="2" fillId="0" borderId="0" xfId="12" applyFont="1" applyAlignment="1">
      <alignment horizontal="left"/>
    </xf>
    <xf numFmtId="0" fontId="2" fillId="0" borderId="0" xfId="10" applyFont="1" applyAlignment="1">
      <alignment horizontal="right"/>
    </xf>
    <xf numFmtId="0" fontId="2" fillId="0" borderId="0" xfId="12" applyFont="1" applyAlignment="1">
      <alignment horizontal="center"/>
    </xf>
    <xf numFmtId="1" fontId="2" fillId="0" borderId="0" xfId="12" applyNumberFormat="1" applyFont="1" applyAlignment="1">
      <alignment horizontal="center"/>
    </xf>
    <xf numFmtId="0" fontId="2" fillId="0" borderId="0" xfId="12" applyFont="1" applyAlignment="1">
      <alignment horizontal="left" wrapText="1"/>
    </xf>
    <xf numFmtId="0" fontId="2" fillId="0" borderId="0" xfId="12" applyFont="1"/>
    <xf numFmtId="0" fontId="2" fillId="0" borderId="0" xfId="12" applyFont="1" applyAlignment="1">
      <alignment wrapText="1"/>
    </xf>
    <xf numFmtId="165" fontId="2" fillId="0" borderId="0" xfId="10" applyNumberFormat="1" applyFont="1"/>
    <xf numFmtId="168" fontId="2" fillId="0" borderId="0" xfId="10" applyNumberFormat="1" applyFont="1"/>
    <xf numFmtId="43" fontId="9" fillId="0" borderId="0" xfId="10" applyNumberFormat="1" applyFont="1"/>
    <xf numFmtId="0" fontId="3" fillId="0" borderId="0" xfId="14" applyFont="1"/>
    <xf numFmtId="0" fontId="15" fillId="0" borderId="0" xfId="0" applyFont="1"/>
    <xf numFmtId="0" fontId="4" fillId="0" borderId="0" xfId="14" applyFont="1"/>
    <xf numFmtId="0" fontId="3" fillId="0" borderId="0" xfId="14" applyFont="1" applyAlignment="1">
      <alignment horizontal="center"/>
    </xf>
    <xf numFmtId="170" fontId="7" fillId="0" borderId="0" xfId="14" applyNumberFormat="1" applyFont="1" applyAlignment="1">
      <alignment horizontal="center" wrapText="1"/>
    </xf>
    <xf numFmtId="170" fontId="7" fillId="0" borderId="0" xfId="14" applyNumberFormat="1" applyFont="1" applyAlignment="1">
      <alignment horizontal="center"/>
    </xf>
    <xf numFmtId="0" fontId="4" fillId="0" borderId="1" xfId="14" applyFont="1" applyBorder="1" applyAlignment="1">
      <alignment horizontal="center" wrapText="1"/>
    </xf>
    <xf numFmtId="170" fontId="4" fillId="0" borderId="1" xfId="14" applyNumberFormat="1" applyFont="1" applyBorder="1" applyAlignment="1">
      <alignment horizontal="center" wrapText="1"/>
    </xf>
    <xf numFmtId="166" fontId="3" fillId="0" borderId="0" xfId="11" applyNumberFormat="1" applyFont="1" applyFill="1"/>
    <xf numFmtId="166" fontId="3" fillId="0" borderId="0" xfId="16" applyNumberFormat="1" applyFont="1" applyFill="1" applyProtection="1"/>
    <xf numFmtId="43" fontId="3" fillId="0" borderId="1" xfId="16" applyFont="1" applyFill="1" applyBorder="1" applyAlignment="1" applyProtection="1">
      <alignment horizontal="right"/>
    </xf>
    <xf numFmtId="43" fontId="3" fillId="0" borderId="1" xfId="16" applyFont="1" applyFill="1" applyBorder="1" applyProtection="1"/>
    <xf numFmtId="171" fontId="4" fillId="0" borderId="4" xfId="17" applyNumberFormat="1" applyFont="1" applyFill="1" applyBorder="1" applyAlignment="1" applyProtection="1">
      <alignment horizontal="right"/>
    </xf>
    <xf numFmtId="0" fontId="3" fillId="0" borderId="0" xfId="18" applyNumberFormat="1" applyFont="1" applyFill="1" applyAlignment="1" applyProtection="1">
      <alignment horizontal="right"/>
    </xf>
    <xf numFmtId="9" fontId="3" fillId="0" borderId="0" xfId="18" applyFont="1" applyFill="1" applyAlignment="1" applyProtection="1">
      <alignment horizontal="right"/>
    </xf>
    <xf numFmtId="9" fontId="3" fillId="0" borderId="0" xfId="14" applyNumberFormat="1" applyFont="1"/>
    <xf numFmtId="43" fontId="3" fillId="0" borderId="0" xfId="14" applyNumberFormat="1" applyFont="1"/>
    <xf numFmtId="166" fontId="3" fillId="0" borderId="0" xfId="16" applyNumberFormat="1" applyFont="1" applyFill="1" applyAlignment="1" applyProtection="1">
      <alignment horizontal="right"/>
    </xf>
    <xf numFmtId="166" fontId="3" fillId="0" borderId="0" xfId="14" applyNumberFormat="1" applyFont="1"/>
    <xf numFmtId="166" fontId="3" fillId="0" borderId="0" xfId="19" applyNumberFormat="1" applyFont="1" applyFill="1"/>
    <xf numFmtId="168" fontId="3" fillId="0" borderId="0" xfId="19" applyNumberFormat="1" applyFont="1" applyFill="1"/>
    <xf numFmtId="166" fontId="3" fillId="0" borderId="1" xfId="9" applyNumberFormat="1" applyFont="1" applyFill="1" applyBorder="1"/>
    <xf numFmtId="44" fontId="3" fillId="0" borderId="1" xfId="9" applyNumberFormat="1" applyFont="1" applyFill="1" applyBorder="1"/>
    <xf numFmtId="0" fontId="4" fillId="0" borderId="7" xfId="17" applyNumberFormat="1" applyFont="1" applyFill="1" applyBorder="1" applyAlignment="1" applyProtection="1">
      <alignment horizontal="center"/>
    </xf>
    <xf numFmtId="171" fontId="4" fillId="0" borderId="7" xfId="17" applyNumberFormat="1" applyFont="1" applyFill="1" applyBorder="1" applyAlignment="1" applyProtection="1">
      <alignment horizontal="center"/>
    </xf>
    <xf numFmtId="165" fontId="15" fillId="0" borderId="0" xfId="0" applyNumberFormat="1" applyFont="1"/>
    <xf numFmtId="37" fontId="15" fillId="0" borderId="0" xfId="0" applyNumberFormat="1" applyFont="1"/>
    <xf numFmtId="166" fontId="15" fillId="0" borderId="0" xfId="0" applyNumberFormat="1" applyFont="1"/>
    <xf numFmtId="168" fontId="15" fillId="0" borderId="0" xfId="0" applyNumberFormat="1" applyFont="1"/>
    <xf numFmtId="44" fontId="15" fillId="0" borderId="0" xfId="0" applyNumberFormat="1" applyFont="1"/>
    <xf numFmtId="0" fontId="4" fillId="0" borderId="0" xfId="14" applyFont="1" applyAlignment="1">
      <alignment horizontal="center"/>
    </xf>
    <xf numFmtId="0" fontId="10" fillId="0" borderId="0" xfId="10" applyFont="1" applyAlignment="1">
      <alignment horizontal="center"/>
    </xf>
    <xf numFmtId="0" fontId="10" fillId="0" borderId="0" xfId="10" applyFont="1" applyAlignment="1">
      <alignment horizontal="center" wrapText="1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left" indent="1"/>
    </xf>
    <xf numFmtId="0" fontId="3" fillId="0" borderId="0" xfId="14" applyFont="1" applyAlignment="1">
      <alignment horizontal="left"/>
    </xf>
    <xf numFmtId="0" fontId="3" fillId="0" borderId="0" xfId="16" applyNumberFormat="1" applyFont="1" applyFill="1" applyAlignment="1" applyProtection="1">
      <alignment horizontal="left"/>
    </xf>
    <xf numFmtId="0" fontId="3" fillId="0" borderId="0" xfId="17" applyNumberFormat="1" applyFont="1" applyFill="1" applyAlignment="1" applyProtection="1">
      <alignment horizontal="left"/>
    </xf>
    <xf numFmtId="0" fontId="3" fillId="0" borderId="4" xfId="17" applyNumberFormat="1" applyFont="1" applyFill="1" applyBorder="1" applyAlignment="1" applyProtection="1">
      <alignment horizontal="left"/>
    </xf>
    <xf numFmtId="0" fontId="3" fillId="0" borderId="0" xfId="18" applyNumberFormat="1" applyFont="1" applyFill="1" applyAlignment="1" applyProtection="1">
      <alignment horizontal="left"/>
    </xf>
    <xf numFmtId="166" fontId="19" fillId="2" borderId="0" xfId="1" applyNumberFormat="1" applyFont="1" applyFill="1"/>
    <xf numFmtId="166" fontId="18" fillId="2" borderId="0" xfId="1" applyNumberFormat="1" applyFont="1" applyFill="1" applyBorder="1"/>
    <xf numFmtId="166" fontId="18" fillId="2" borderId="0" xfId="1" applyNumberFormat="1" applyFont="1" applyFill="1" applyBorder="1" applyAlignment="1">
      <alignment horizontal="right"/>
    </xf>
    <xf numFmtId="0" fontId="9" fillId="0" borderId="0" xfId="14" applyFont="1"/>
    <xf numFmtId="0" fontId="2" fillId="0" borderId="0" xfId="14"/>
    <xf numFmtId="166" fontId="2" fillId="0" borderId="0" xfId="16" applyNumberFormat="1" applyFont="1" applyFill="1"/>
    <xf numFmtId="0" fontId="20" fillId="0" borderId="0" xfId="0" applyFont="1"/>
    <xf numFmtId="43" fontId="2" fillId="0" borderId="0" xfId="14" applyNumberFormat="1"/>
    <xf numFmtId="0" fontId="9" fillId="0" borderId="0" xfId="24" applyFont="1"/>
    <xf numFmtId="0" fontId="9" fillId="0" borderId="0" xfId="14" applyFont="1" applyAlignment="1">
      <alignment horizontal="center"/>
    </xf>
    <xf numFmtId="0" fontId="2" fillId="0" borderId="0" xfId="14" applyAlignment="1">
      <alignment horizontal="center"/>
    </xf>
    <xf numFmtId="0" fontId="10" fillId="0" borderId="5" xfId="24" applyFont="1" applyBorder="1"/>
    <xf numFmtId="0" fontId="9" fillId="0" borderId="10" xfId="14" applyFont="1" applyBorder="1" applyAlignment="1">
      <alignment horizontal="center" vertical="center"/>
    </xf>
    <xf numFmtId="0" fontId="9" fillId="0" borderId="11" xfId="14" applyFont="1" applyBorder="1" applyAlignment="1">
      <alignment horizontal="center" vertical="center"/>
    </xf>
    <xf numFmtId="0" fontId="9" fillId="0" borderId="12" xfId="14" applyFont="1" applyBorder="1" applyAlignment="1">
      <alignment horizontal="center" vertical="center"/>
    </xf>
    <xf numFmtId="0" fontId="9" fillId="0" borderId="13" xfId="14" applyFont="1" applyBorder="1" applyAlignment="1">
      <alignment horizontal="center" vertical="center"/>
    </xf>
    <xf numFmtId="0" fontId="9" fillId="0" borderId="15" xfId="14" applyFont="1" applyBorder="1" applyAlignment="1">
      <alignment horizontal="center" vertical="center"/>
    </xf>
    <xf numFmtId="0" fontId="9" fillId="0" borderId="14" xfId="14" applyFont="1" applyBorder="1" applyAlignment="1">
      <alignment horizontal="center" vertical="center"/>
    </xf>
    <xf numFmtId="0" fontId="9" fillId="0" borderId="36" xfId="14" applyFont="1" applyBorder="1" applyAlignment="1">
      <alignment horizontal="center" vertical="center" wrapText="1"/>
    </xf>
    <xf numFmtId="0" fontId="9" fillId="0" borderId="16" xfId="24" applyFont="1" applyBorder="1"/>
    <xf numFmtId="166" fontId="2" fillId="0" borderId="17" xfId="16" applyNumberFormat="1" applyFont="1" applyFill="1" applyBorder="1"/>
    <xf numFmtId="166" fontId="2" fillId="0" borderId="18" xfId="16" applyNumberFormat="1" applyFont="1" applyFill="1" applyBorder="1"/>
    <xf numFmtId="9" fontId="2" fillId="0" borderId="0" xfId="26" applyFont="1" applyFill="1" applyBorder="1"/>
    <xf numFmtId="166" fontId="2" fillId="0" borderId="19" xfId="16" applyNumberFormat="1" applyFont="1" applyFill="1" applyBorder="1"/>
    <xf numFmtId="166" fontId="2" fillId="0" borderId="23" xfId="16" applyNumberFormat="1" applyFont="1" applyFill="1" applyBorder="1"/>
    <xf numFmtId="166" fontId="2" fillId="0" borderId="21" xfId="16" applyNumberFormat="1" applyFont="1" applyFill="1" applyBorder="1"/>
    <xf numFmtId="173" fontId="2" fillId="0" borderId="0" xfId="0" applyNumberFormat="1" applyFont="1"/>
    <xf numFmtId="166" fontId="2" fillId="0" borderId="20" xfId="16" applyNumberFormat="1" applyFont="1" applyFill="1" applyBorder="1"/>
    <xf numFmtId="43" fontId="2" fillId="0" borderId="23" xfId="16" applyFont="1" applyFill="1" applyBorder="1"/>
    <xf numFmtId="166" fontId="2" fillId="0" borderId="21" xfId="11" applyNumberFormat="1" applyFont="1" applyFill="1" applyBorder="1"/>
    <xf numFmtId="0" fontId="2" fillId="0" borderId="21" xfId="14" applyBorder="1"/>
    <xf numFmtId="166" fontId="2" fillId="0" borderId="22" xfId="16" applyNumberFormat="1" applyFont="1" applyFill="1" applyBorder="1"/>
    <xf numFmtId="172" fontId="2" fillId="0" borderId="21" xfId="14" applyNumberFormat="1" applyBorder="1"/>
    <xf numFmtId="0" fontId="9" fillId="0" borderId="16" xfId="24" applyFont="1" applyBorder="1" applyAlignment="1">
      <alignment horizontal="left" vertical="top"/>
    </xf>
    <xf numFmtId="0" fontId="9" fillId="0" borderId="6" xfId="24" applyFont="1" applyBorder="1" applyAlignment="1">
      <alignment horizontal="left" vertical="top"/>
    </xf>
    <xf numFmtId="166" fontId="2" fillId="0" borderId="24" xfId="16" applyNumberFormat="1" applyFont="1" applyFill="1" applyBorder="1"/>
    <xf numFmtId="166" fontId="2" fillId="0" borderId="25" xfId="16" applyNumberFormat="1" applyFont="1" applyFill="1" applyBorder="1"/>
    <xf numFmtId="166" fontId="2" fillId="0" borderId="26" xfId="16" applyNumberFormat="1" applyFont="1" applyFill="1" applyBorder="1"/>
    <xf numFmtId="9" fontId="2" fillId="0" borderId="1" xfId="26" applyFont="1" applyFill="1" applyBorder="1"/>
    <xf numFmtId="165" fontId="2" fillId="0" borderId="27" xfId="16" applyNumberFormat="1" applyFont="1" applyFill="1" applyBorder="1"/>
    <xf numFmtId="166" fontId="2" fillId="0" borderId="28" xfId="16" applyNumberFormat="1" applyFont="1" applyFill="1" applyBorder="1"/>
    <xf numFmtId="9" fontId="2" fillId="0" borderId="28" xfId="26" applyFont="1" applyFill="1" applyBorder="1"/>
    <xf numFmtId="0" fontId="9" fillId="0" borderId="5" xfId="14" applyFont="1" applyBorder="1"/>
    <xf numFmtId="166" fontId="9" fillId="0" borderId="29" xfId="14" applyNumberFormat="1" applyFont="1" applyBorder="1"/>
    <xf numFmtId="166" fontId="2" fillId="0" borderId="30" xfId="16" applyNumberFormat="1" applyFont="1" applyFill="1" applyBorder="1"/>
    <xf numFmtId="9" fontId="9" fillId="0" borderId="31" xfId="26" applyFont="1" applyFill="1" applyBorder="1"/>
    <xf numFmtId="166" fontId="9" fillId="0" borderId="32" xfId="14" applyNumberFormat="1" applyFont="1" applyBorder="1"/>
    <xf numFmtId="9" fontId="9" fillId="0" borderId="33" xfId="26" applyFont="1" applyFill="1" applyBorder="1"/>
    <xf numFmtId="166" fontId="9" fillId="0" borderId="35" xfId="14" applyNumberFormat="1" applyFont="1" applyBorder="1"/>
    <xf numFmtId="0" fontId="2" fillId="0" borderId="34" xfId="14" applyBorder="1"/>
    <xf numFmtId="43" fontId="9" fillId="0" borderId="32" xfId="11" applyFont="1" applyFill="1" applyBorder="1"/>
    <xf numFmtId="166" fontId="9" fillId="0" borderId="0" xfId="14" applyNumberFormat="1" applyFont="1"/>
    <xf numFmtId="166" fontId="2" fillId="0" borderId="0" xfId="16" applyNumberFormat="1" applyFont="1" applyFill="1" applyBorder="1"/>
    <xf numFmtId="166" fontId="2" fillId="0" borderId="12" xfId="14" applyNumberFormat="1" applyBorder="1"/>
    <xf numFmtId="166" fontId="2" fillId="0" borderId="37" xfId="14" applyNumberFormat="1" applyBorder="1"/>
    <xf numFmtId="0" fontId="2" fillId="0" borderId="37" xfId="14" applyBorder="1"/>
    <xf numFmtId="166" fontId="2" fillId="0" borderId="0" xfId="14" applyNumberFormat="1"/>
    <xf numFmtId="43" fontId="2" fillId="0" borderId="0" xfId="16" applyFont="1" applyFill="1"/>
    <xf numFmtId="166" fontId="9" fillId="0" borderId="0" xfId="16" applyNumberFormat="1" applyFont="1" applyFill="1"/>
    <xf numFmtId="166" fontId="9" fillId="0" borderId="0" xfId="16" applyNumberFormat="1" applyFont="1" applyFill="1" applyBorder="1"/>
    <xf numFmtId="165" fontId="9" fillId="0" borderId="0" xfId="14" applyNumberFormat="1" applyFont="1"/>
    <xf numFmtId="166" fontId="2" fillId="0" borderId="0" xfId="26" applyNumberFormat="1" applyFont="1" applyFill="1"/>
    <xf numFmtId="10" fontId="2" fillId="0" borderId="0" xfId="26" applyNumberFormat="1" applyFont="1" applyFill="1"/>
    <xf numFmtId="0" fontId="9" fillId="0" borderId="13" xfId="14" applyFont="1" applyBorder="1" applyAlignment="1">
      <alignment horizontal="center" vertical="center" wrapText="1"/>
    </xf>
    <xf numFmtId="0" fontId="9" fillId="0" borderId="15" xfId="14" applyFont="1" applyBorder="1" applyAlignment="1">
      <alignment horizontal="center" vertical="center" wrapText="1"/>
    </xf>
    <xf numFmtId="0" fontId="9" fillId="0" borderId="14" xfId="14" applyFont="1" applyBorder="1" applyAlignment="1">
      <alignment horizontal="center" vertical="center" wrapText="1"/>
    </xf>
    <xf numFmtId="171" fontId="2" fillId="0" borderId="17" xfId="27" applyNumberFormat="1" applyFont="1" applyFill="1" applyBorder="1"/>
    <xf numFmtId="171" fontId="2" fillId="0" borderId="18" xfId="27" applyNumberFormat="1" applyFont="1" applyFill="1" applyBorder="1"/>
    <xf numFmtId="171" fontId="2" fillId="0" borderId="4" xfId="27" applyNumberFormat="1" applyFont="1" applyFill="1" applyBorder="1"/>
    <xf numFmtId="44" fontId="2" fillId="0" borderId="20" xfId="28" applyFont="1" applyFill="1" applyBorder="1"/>
    <xf numFmtId="44" fontId="2" fillId="0" borderId="0" xfId="28" applyFont="1" applyFill="1" applyBorder="1"/>
    <xf numFmtId="2" fontId="2" fillId="0" borderId="20" xfId="28" applyNumberFormat="1" applyFont="1" applyFill="1" applyBorder="1"/>
    <xf numFmtId="166" fontId="2" fillId="2" borderId="23" xfId="11" applyNumberFormat="1" applyFont="1" applyFill="1" applyBorder="1"/>
    <xf numFmtId="2" fontId="2" fillId="0" borderId="21" xfId="0" applyNumberFormat="1" applyFont="1" applyBorder="1"/>
    <xf numFmtId="171" fontId="2" fillId="0" borderId="20" xfId="27" applyNumberFormat="1" applyFont="1" applyFill="1" applyBorder="1"/>
    <xf numFmtId="171" fontId="2" fillId="0" borderId="22" xfId="27" applyNumberFormat="1" applyFont="1" applyFill="1" applyBorder="1"/>
    <xf numFmtId="171" fontId="2" fillId="0" borderId="0" xfId="27" applyNumberFormat="1" applyFont="1" applyFill="1" applyBorder="1"/>
    <xf numFmtId="2" fontId="2" fillId="0" borderId="21" xfId="28" applyNumberFormat="1" applyFont="1" applyFill="1" applyBorder="1"/>
    <xf numFmtId="171" fontId="2" fillId="0" borderId="24" xfId="27" applyNumberFormat="1" applyFont="1" applyFill="1" applyBorder="1"/>
    <xf numFmtId="0" fontId="9" fillId="0" borderId="38" xfId="14" applyFont="1" applyBorder="1"/>
    <xf numFmtId="171" fontId="9" fillId="0" borderId="17" xfId="27" applyNumberFormat="1" applyFont="1" applyFill="1" applyBorder="1"/>
    <xf numFmtId="171" fontId="9" fillId="0" borderId="4" xfId="27" applyNumberFormat="1" applyFont="1" applyFill="1" applyBorder="1"/>
    <xf numFmtId="9" fontId="9" fillId="0" borderId="4" xfId="26" applyFont="1" applyFill="1" applyBorder="1"/>
    <xf numFmtId="171" fontId="9" fillId="0" borderId="18" xfId="27" applyNumberFormat="1" applyFont="1" applyFill="1" applyBorder="1"/>
    <xf numFmtId="9" fontId="9" fillId="0" borderId="17" xfId="26" applyFont="1" applyFill="1" applyBorder="1"/>
    <xf numFmtId="171" fontId="9" fillId="0" borderId="40" xfId="27" applyNumberFormat="1" applyFont="1" applyFill="1" applyBorder="1"/>
    <xf numFmtId="43" fontId="9" fillId="0" borderId="39" xfId="11" applyFont="1" applyFill="1" applyBorder="1"/>
    <xf numFmtId="165" fontId="2" fillId="0" borderId="0" xfId="14" applyNumberFormat="1"/>
    <xf numFmtId="171" fontId="2" fillId="0" borderId="0" xfId="14" applyNumberFormat="1"/>
    <xf numFmtId="164" fontId="9" fillId="0" borderId="0" xfId="14" applyNumberFormat="1" applyFont="1"/>
    <xf numFmtId="166" fontId="2" fillId="0" borderId="0" xfId="1" applyNumberFormat="1" applyFont="1" applyFill="1" applyBorder="1"/>
    <xf numFmtId="165" fontId="2" fillId="0" borderId="0" xfId="19" applyFont="1" applyFill="1" applyBorder="1"/>
    <xf numFmtId="166" fontId="20" fillId="0" borderId="0" xfId="1" applyNumberFormat="1" applyFont="1" applyFill="1" applyBorder="1"/>
    <xf numFmtId="14" fontId="9" fillId="0" borderId="0" xfId="14" applyNumberFormat="1" applyFont="1" applyAlignment="1">
      <alignment horizontal="center"/>
    </xf>
    <xf numFmtId="166" fontId="20" fillId="0" borderId="0" xfId="0" applyNumberFormat="1" applyFont="1"/>
    <xf numFmtId="166" fontId="2" fillId="0" borderId="0" xfId="11" applyNumberFormat="1" applyFont="1" applyFill="1" applyBorder="1"/>
    <xf numFmtId="166" fontId="3" fillId="0" borderId="4" xfId="11" applyNumberFormat="1" applyFont="1" applyFill="1" applyBorder="1"/>
    <xf numFmtId="165" fontId="4" fillId="0" borderId="0" xfId="0" applyNumberFormat="1" applyFont="1" applyAlignment="1">
      <alignment horizontal="left"/>
    </xf>
    <xf numFmtId="166" fontId="4" fillId="0" borderId="0" xfId="11" applyNumberFormat="1" applyFont="1" applyFill="1" applyBorder="1"/>
    <xf numFmtId="166" fontId="3" fillId="0" borderId="3" xfId="11" applyNumberFormat="1" applyFont="1" applyFill="1" applyBorder="1"/>
    <xf numFmtId="165" fontId="4" fillId="0" borderId="9" xfId="0" applyNumberFormat="1" applyFont="1" applyBorder="1" applyAlignment="1">
      <alignment horizontal="left"/>
    </xf>
    <xf numFmtId="166" fontId="4" fillId="0" borderId="9" xfId="11" applyNumberFormat="1" applyFont="1" applyFill="1" applyBorder="1"/>
    <xf numFmtId="0" fontId="4" fillId="0" borderId="7" xfId="0" applyFont="1" applyBorder="1"/>
    <xf numFmtId="166" fontId="4" fillId="0" borderId="7" xfId="0" applyNumberFormat="1" applyFont="1" applyBorder="1"/>
    <xf numFmtId="0" fontId="4" fillId="0" borderId="0" xfId="0" applyFont="1" applyAlignment="1">
      <alignment horizontal="center"/>
    </xf>
    <xf numFmtId="171" fontId="4" fillId="0" borderId="1" xfId="4" applyNumberFormat="1" applyFont="1" applyBorder="1"/>
    <xf numFmtId="0" fontId="21" fillId="0" borderId="0" xfId="4" applyFont="1"/>
    <xf numFmtId="166" fontId="4" fillId="0" borderId="1" xfId="16" applyNumberFormat="1" applyFont="1" applyFill="1" applyBorder="1"/>
    <xf numFmtId="43" fontId="4" fillId="0" borderId="1" xfId="16" applyFont="1" applyFill="1" applyBorder="1"/>
    <xf numFmtId="166" fontId="4" fillId="0" borderId="1" xfId="16" applyNumberFormat="1" applyFont="1" applyFill="1" applyBorder="1" applyAlignment="1"/>
    <xf numFmtId="166" fontId="4" fillId="0" borderId="1" xfId="4" applyNumberFormat="1" applyFont="1" applyBorder="1"/>
    <xf numFmtId="0" fontId="9" fillId="0" borderId="0" xfId="14" applyFont="1" applyAlignment="1">
      <alignment horizontal="center" wrapText="1"/>
    </xf>
    <xf numFmtId="43" fontId="22" fillId="0" borderId="0" xfId="1" applyFont="1"/>
    <xf numFmtId="43" fontId="18" fillId="2" borderId="0" xfId="1" applyFont="1" applyFill="1"/>
    <xf numFmtId="43" fontId="18" fillId="2" borderId="0" xfId="1" applyFont="1" applyFill="1" applyBorder="1"/>
    <xf numFmtId="43" fontId="18" fillId="2" borderId="0" xfId="1" applyFont="1" applyFill="1" applyBorder="1" applyAlignment="1">
      <alignment horizontal="right"/>
    </xf>
    <xf numFmtId="43" fontId="3" fillId="0" borderId="0" xfId="0" applyNumberFormat="1" applyFont="1"/>
    <xf numFmtId="171" fontId="9" fillId="0" borderId="41" xfId="27" applyNumberFormat="1" applyFont="1" applyFill="1" applyBorder="1"/>
    <xf numFmtId="2" fontId="23" fillId="0" borderId="20" xfId="28" applyNumberFormat="1" applyFont="1" applyFill="1" applyBorder="1"/>
    <xf numFmtId="171" fontId="2" fillId="0" borderId="21" xfId="28" applyNumberFormat="1" applyFont="1" applyFill="1" applyBorder="1"/>
    <xf numFmtId="2" fontId="23" fillId="0" borderId="0" xfId="28" applyNumberFormat="1" applyFont="1" applyFill="1" applyBorder="1"/>
    <xf numFmtId="0" fontId="23" fillId="0" borderId="0" xfId="14" applyFont="1"/>
    <xf numFmtId="171" fontId="22" fillId="0" borderId="0" xfId="14" applyNumberFormat="1" applyFont="1" applyAlignment="1">
      <alignment horizontal="center" wrapText="1"/>
    </xf>
    <xf numFmtId="168" fontId="3" fillId="2" borderId="0" xfId="5" applyNumberFormat="1" applyFont="1" applyFill="1"/>
    <xf numFmtId="168" fontId="3" fillId="0" borderId="0" xfId="5" applyNumberFormat="1" applyFont="1" applyFill="1"/>
    <xf numFmtId="175" fontId="2" fillId="0" borderId="21" xfId="19" applyNumberFormat="1" applyFont="1" applyFill="1" applyBorder="1"/>
    <xf numFmtId="168" fontId="2" fillId="0" borderId="21" xfId="19" applyNumberFormat="1" applyFont="1" applyFill="1" applyBorder="1"/>
    <xf numFmtId="164" fontId="2" fillId="0" borderId="21" xfId="9" applyFont="1" applyFill="1" applyBorder="1"/>
    <xf numFmtId="166" fontId="2" fillId="0" borderId="21" xfId="1" applyNumberFormat="1" applyFont="1" applyFill="1" applyBorder="1"/>
    <xf numFmtId="44" fontId="3" fillId="0" borderId="0" xfId="4" applyNumberFormat="1" applyFont="1"/>
    <xf numFmtId="43" fontId="1" fillId="0" borderId="0" xfId="1" applyFont="1"/>
    <xf numFmtId="0" fontId="9" fillId="3" borderId="7" xfId="4" applyFont="1" applyFill="1" applyBorder="1" applyAlignment="1">
      <alignment horizontal="center"/>
    </xf>
    <xf numFmtId="0" fontId="9" fillId="0" borderId="7" xfId="10" applyFont="1" applyBorder="1" applyAlignment="1">
      <alignment horizontal="center"/>
    </xf>
    <xf numFmtId="0" fontId="9" fillId="0" borderId="0" xfId="23" applyFont="1" applyAlignment="1">
      <alignment horizontal="center"/>
    </xf>
    <xf numFmtId="0" fontId="9" fillId="0" borderId="1" xfId="10" applyFont="1" applyBorder="1" applyAlignment="1">
      <alignment horizontal="center"/>
    </xf>
    <xf numFmtId="0" fontId="9" fillId="0" borderId="3" xfId="10" applyFont="1" applyBorder="1" applyAlignment="1">
      <alignment horizontal="center"/>
    </xf>
    <xf numFmtId="0" fontId="4" fillId="0" borderId="7" xfId="4" applyFont="1" applyBorder="1" applyAlignment="1">
      <alignment horizontal="center" wrapText="1"/>
    </xf>
    <xf numFmtId="9" fontId="15" fillId="0" borderId="0" xfId="2" applyFont="1"/>
  </cellXfs>
  <cellStyles count="33">
    <cellStyle name="Comma" xfId="1" builtinId="3"/>
    <cellStyle name="Comma 10 2" xfId="16" xr:uid="{CDBFB318-4143-40CD-BF9E-B398ECD4F8E3}"/>
    <cellStyle name="Comma 2" xfId="5" xr:uid="{E0B9F46C-839F-419D-AB66-55397D155C90}"/>
    <cellStyle name="Comma 2 2" xfId="13" xr:uid="{66D5013D-11C8-435F-8F2F-F9486B7CA9EF}"/>
    <cellStyle name="Comma 2 3" xfId="30" xr:uid="{774683EA-31CF-44DB-8744-3A18E456DFA3}"/>
    <cellStyle name="Comma 2 4" xfId="6" xr:uid="{3DBE954C-066B-4F99-8568-0649A8BA6EBD}"/>
    <cellStyle name="Comma 2 4 2" xfId="31" xr:uid="{F594CBB9-E34D-466B-A1BB-D484264880E0}"/>
    <cellStyle name="Comma 3" xfId="19" xr:uid="{7CD84DE4-BEF4-401D-BD0F-5BB51C816B46}"/>
    <cellStyle name="Comma 3 3" xfId="11" xr:uid="{64F4788E-CAC1-41D0-92A4-DDB8C6BAA251}"/>
    <cellStyle name="Comma 30 2 2 2" xfId="20" xr:uid="{5A36AB1E-FD58-4135-84C2-A7B69DBF1AED}"/>
    <cellStyle name="Comma 5 2" xfId="21" xr:uid="{268E5706-6B81-46C0-85A2-94838D4E7468}"/>
    <cellStyle name="Currency" xfId="9" builtinId="4"/>
    <cellStyle name="Currency 10 2" xfId="22" xr:uid="{5552EA1D-A09E-4653-9452-CED7F68A1B62}"/>
    <cellStyle name="Currency 10 3" xfId="17" xr:uid="{19EDC2BA-669A-44CA-A10C-8BA8A1751EA7}"/>
    <cellStyle name="Currency 2" xfId="7" xr:uid="{2E42D94D-87D2-4A6A-9D6F-51C94E3D28B4}"/>
    <cellStyle name="Currency 2 2" xfId="25" xr:uid="{5033D554-CB9B-4436-93CE-9370CD0855E2}"/>
    <cellStyle name="Currency 2 2 2" xfId="27" xr:uid="{33554C6A-BE90-489C-A20C-58C15FCCFEDA}"/>
    <cellStyle name="Currency 2 3" xfId="32" xr:uid="{EB01BF92-A981-4C4A-8FE7-9A096456AEA5}"/>
    <cellStyle name="Currency 3 2" xfId="28" xr:uid="{44BAB3FD-5815-4325-8FD4-933A34A04844}"/>
    <cellStyle name="Normal" xfId="0" builtinId="0"/>
    <cellStyle name="Normal 10 2" xfId="23" xr:uid="{37E857AD-0DFB-4707-892B-A1A7E9D27307}"/>
    <cellStyle name="Normal 11 2" xfId="4" xr:uid="{6024B5B2-0D56-4E2E-8704-6E522D054DD7}"/>
    <cellStyle name="Normal 11 2 2 2" xfId="14" xr:uid="{A1A28DA8-8BC3-4069-8DE3-4CED8AED1EB7}"/>
    <cellStyle name="Normal 14 2" xfId="3" xr:uid="{177306F6-A682-48CA-A7ED-3E77CFBA02A5}"/>
    <cellStyle name="Normal 2" xfId="29" xr:uid="{761BFC01-0B7E-44D6-A610-6D87EA18145B}"/>
    <cellStyle name="Normal 2 12" xfId="10" xr:uid="{20C53724-E2FE-4AC3-9E84-3FA30E00182C}"/>
    <cellStyle name="Normal 2 2 2" xfId="8" xr:uid="{608A8FE6-A500-40B9-8B20-E43E72A9EB1D}"/>
    <cellStyle name="Normal 2 2 2 2" xfId="24" xr:uid="{1C3EAEBD-8FD0-40B7-95C2-E6101350FF06}"/>
    <cellStyle name="Normal 2 2 3" xfId="15" xr:uid="{B8DB9169-DEEF-45B0-A81A-F5C8A1F4A0C0}"/>
    <cellStyle name="Normal 5" xfId="12" xr:uid="{3428C301-FA64-4DAD-B2CD-ECDF995ABD21}"/>
    <cellStyle name="Percent" xfId="2" builtinId="5"/>
    <cellStyle name="Percent 10" xfId="18" xr:uid="{DF3F611C-64AA-483E-B3E6-2DAD1FE65166}"/>
    <cellStyle name="Percent 3" xfId="26" xr:uid="{84923585-6FE9-4A43-A3E7-47F7D3AFD2BA}"/>
  </cellStyles>
  <dxfs count="24"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</dxfs>
  <tableStyles count="1" defaultTableStyle="TableStyleMedium2" defaultPivotStyle="PivotStyleLight16">
    <tableStyle name="Invisible" pivot="0" table="0" count="0" xr9:uid="{374D71D7-30D3-4532-9C0E-FDF40B3E347F}"/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WASTORAGE1\Accounting\Shared%20Folder\Yvonne\BUDGET\FY24%20and%20FY25%20Budget%20Prep\COMPILATIONS\1001%20GWA%20Annual%20Budget%20Templates%20v11.xlsx" TargetMode="External"/><Relationship Id="rId1" Type="http://schemas.openxmlformats.org/officeDocument/2006/relationships/externalLinkPath" Target="file:///\\GWASTORAGE1\Accounting\Shared%20Folder\Yvonne\BUDGET\FY24%20and%20FY25%20Budget%20Prep\COMPILATIONS\1001%20GWA%20Annual%20Budget%20Templates%20v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astorage1\GwaLiveFolder\Users\CStanger\Desktop\PROJECTS\Atlanta\2014%20Refunding%20Bond\Report\FINAL%20Report\SFP%202014%20Refunding_v9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wastorage1\GwaLiveFolder\Accounting\Shared%20Folder\@%20Financial%20Statement%20Prep\@%20FY2023%20Monthly%20CFO%20reports\12%20FS%20Prep%202023-09\September%202023%20CFO%20Package%20MASTER.xlsx" TargetMode="External"/><Relationship Id="rId1" Type="http://schemas.openxmlformats.org/officeDocument/2006/relationships/externalLinkPath" Target="file:///\\gwastorage1\GwaLiveFolder\Accounting\Shared%20Folder\@%20Financial%20Statement%20Prep\@%20FY2023%20Monthly%20CFO%20reports\12%20FS%20Prep%202023-09\September%202023%20CFO%20Package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wastorage1\GwaLiveFolder\Accounting\Shared%20Folder\Yvonne\BUDGET\FY24%20and%20FY25%20Budget%20Prep\COMPILATIONS\GWA%20Annual%20Budget%20Templates%20v11%20-%20Partially%20Unprotected%20-%20STAFFING%20FIXED%20-%20hard%20numbers.xlsx" TargetMode="External"/><Relationship Id="rId1" Type="http://schemas.openxmlformats.org/officeDocument/2006/relationships/externalLinkPath" Target="file:///\\gwastorage1\GwaLiveFolder\Accounting\Shared%20Folder\Yvonne\BUDGET\FY24%20and%20FY25%20Budget%20Prep\COMPILATIONS\GWA%20Annual%20Budget%20Templates%20v11%20-%20Partially%20Unprotected%20-%20STAFFING%20FIXED%20-%20hard%20number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wastorage1\GwaLiveFolder\Accounting\Shared%20Folder\Yvonne\BUDGET\5-Year%20Rate%20Plan_2025_2029\GWA%20Annual%20Budget%20Templates%20for%20Business%20Units%20v17.xlsx" TargetMode="External"/><Relationship Id="rId1" Type="http://schemas.openxmlformats.org/officeDocument/2006/relationships/externalLinkPath" Target="file:///\\gwastorage1\GwaLiveFolder\Accounting\Shared%20Folder\Yvonne\BUDGET\5-Year%20Rate%20Plan_2025_2029\GWA%20Annual%20Budget%20Templates%20for%20Business%20Units%20v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astorage1\GwaLiveFolder\Users\CStanger\Desktop\PROJECTS\Beaverton\Final%20Docs\Final%20Economic%20Model_v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astorage1\GwaLiveFolder\Users\CStanger\Desktop\PROJECTS\Idaho%20Falls\Sewer%20Rate%20Study\Final%20Files\Wastewater%20COSv5%20after%20IF%20COSmeeting_wReportTbl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astorage1\GwaLiveFolder\Users\CStanger\Desktop\PROJECTS\Idaho%20Falls\Water%20Master%20Plan\Alternative%20Rates\RateDesign_v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onne/Desktop/GRG%20Budget%20Requests/RAM_v29%20GW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astorage1\GwaLiveFolder\Users\cfredericksen\AppData\Local\Microsoft\Windows\Temporary%20Internet%20Files\Content.Outlook\R5JTOHGM\IdahoFalls%20SFP%20vWastewater_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da.GWAMAIN/Documents/2020_2021%20_ACCOUNTING%20ORDER_ANALYTICS/4%20_AFFORDABILITY_GRG_ERIC_CODY/RATE%20APPLICATION%20MODEL%20(RAM)/Rate%20Application%20Model_v1.4%20wFederalRelief%20and%20RateCompression%20%20recd%200826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SUMMARY"/>
      <sheetName val="Staffing Pattern FY24"/>
      <sheetName val="Non Payroll Expenses"/>
      <sheetName val="Staffing Pattern FY25"/>
      <sheetName val="BUSINESS UNITS"/>
      <sheetName val="Transactions"/>
      <sheetName val="Expense Accounts"/>
      <sheetName val="Drop Downs"/>
      <sheetName val="CAPEX"/>
      <sheetName val="Staffing"/>
      <sheetName val="Historical Budget Info"/>
      <sheetName val="FLSA"/>
      <sheetName val="Payroll Formula Inputs"/>
      <sheetName val="Position Budget"/>
      <sheetName val="Recruitment"/>
      <sheetName val="Staffing Pattern"/>
    </sheetNames>
    <sheetDataSet>
      <sheetData sheetId="0">
        <row r="2">
          <cell r="B2">
            <v>1001</v>
          </cell>
        </row>
      </sheetData>
      <sheetData sheetId="1"/>
      <sheetData sheetId="2">
        <row r="3">
          <cell r="A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</row>
      </sheetData>
      <sheetData sheetId="3">
        <row r="2">
          <cell r="A2">
            <v>24</v>
          </cell>
        </row>
      </sheetData>
      <sheetData sheetId="4">
        <row r="3">
          <cell r="A3" t="str">
            <v/>
          </cell>
        </row>
      </sheetData>
      <sheetData sheetId="5"/>
      <sheetData sheetId="6"/>
      <sheetData sheetId="7"/>
      <sheetData sheetId="8">
        <row r="2">
          <cell r="C2" t="str">
            <v>Water</v>
          </cell>
        </row>
      </sheetData>
      <sheetData sheetId="9"/>
      <sheetData sheetId="10"/>
      <sheetData sheetId="11">
        <row r="2">
          <cell r="A2" t="str">
            <v>1000</v>
          </cell>
        </row>
      </sheetData>
      <sheetData sheetId="12"/>
      <sheetData sheetId="13">
        <row r="2">
          <cell r="B2">
            <v>0.06</v>
          </cell>
        </row>
        <row r="5">
          <cell r="D5">
            <v>208</v>
          </cell>
        </row>
        <row r="6">
          <cell r="D6">
            <v>4396</v>
          </cell>
        </row>
        <row r="7">
          <cell r="D7">
            <v>265</v>
          </cell>
        </row>
      </sheetData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ode"/>
      <sheetName val="5051-Op"/>
      <sheetName val="5052-R&amp;E"/>
      <sheetName val="5051 Export"/>
      <sheetName val="5052 Export"/>
      <sheetName val="AcctDesc"/>
      <sheetName val="CIP Detail"/>
      <sheetName val="TECP"/>
      <sheetName val="IJ Capital"/>
      <sheetName val="Revenues"/>
      <sheetName val="RateIncrease"/>
      <sheetName val="Ex Debt"/>
      <sheetName val="New Debt"/>
      <sheetName val="System Fund"/>
      <sheetName val="DSC"/>
      <sheetName val="Fin Plan"/>
      <sheetName val="ReportTables"/>
      <sheetName val="Table 7-4"/>
      <sheetName val="Table 6-14"/>
      <sheetName val="Chart1"/>
      <sheetName val="Rates"/>
    </sheetNames>
    <sheetDataSet>
      <sheetData sheetId="0" refreshError="1">
        <row r="15">
          <cell r="C15">
            <v>2.5000000000000001E-2</v>
          </cell>
        </row>
        <row r="25">
          <cell r="H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D12">
            <v>429265787.64999998</v>
          </cell>
        </row>
      </sheetData>
      <sheetData sheetId="15">
        <row r="7">
          <cell r="F7">
            <v>-1670000</v>
          </cell>
        </row>
      </sheetData>
      <sheetData sheetId="16">
        <row r="22">
          <cell r="F22">
            <v>1.73</v>
          </cell>
        </row>
      </sheetData>
      <sheetData sheetId="17"/>
      <sheetData sheetId="18"/>
      <sheetData sheetId="19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 Legend"/>
      <sheetName val="Dashboard 1"/>
      <sheetName val="Summary Highlights"/>
      <sheetName val="Highlights_CFO"/>
      <sheetName val="FY2020 Salaries (COVID)"/>
      <sheetName val="Sheet1"/>
      <sheetName val="Other Highlights"/>
      <sheetName val="VLOOKUP SDC (Short)"/>
      <sheetName val="VLOOKUP GWA (Short)"/>
      <sheetName val="Trial Balance FY2023"/>
      <sheetName val="Pivot BS NEW"/>
      <sheetName val="Pivot IS NEW"/>
      <sheetName val="FY2023 Budget (Hubble)"/>
      <sheetName val="FY2023 Budget "/>
      <sheetName val="FY2023 Amended Budget eff Apr23"/>
      <sheetName val="Table of Contents"/>
      <sheetName val="Sched A BalanceSheet"/>
      <sheetName val="Sched B MTD ActvsBud"/>
      <sheetName val="Sched C MTD Act23vs22"/>
      <sheetName val="Sched D YTDActvsBud"/>
      <sheetName val="Sched E ActYTD23vs22"/>
      <sheetName val="for Gov"/>
      <sheetName val="Sched F CashFlowWP"/>
      <sheetName val="Sched F CashFlowStatement"/>
      <sheetName val="Sched G Cash (Un)restrictedWP"/>
      <sheetName val="Sched G-Link"/>
      <sheetName val="Sched G Cash(Un)restricted"/>
      <sheetName val="Sched H AR Government"/>
      <sheetName val="Sch I AR Aging by Rate Cl"/>
      <sheetName val="Sch J AP Aging"/>
      <sheetName val="Sch K Demand kgals"/>
      <sheetName val="Sched L SDC Funds Encum NEW"/>
      <sheetName val="Sched M CC Suspension Fees"/>
      <sheetName val="Sched J 1 New "/>
      <sheetName val="Sched J 2 New"/>
      <sheetName val="IFCIP_Master WS eff 071819"/>
      <sheetName val="Days Cash On Hand"/>
      <sheetName val="Meter Changeout Data FY2023"/>
      <sheetName val="SchB MTD Summ"/>
      <sheetName val="Sch C MTD Summ"/>
      <sheetName val="SchD YTD Summ"/>
      <sheetName val="SchE YTD Summ"/>
      <sheetName val="Demand Summ (Monthly)"/>
      <sheetName val="Revenues Summ (Monthly)"/>
      <sheetName val="Revenue YTD"/>
      <sheetName val="Demand YTD"/>
      <sheetName val="Revenue MTD"/>
      <sheetName val="Demand MTD"/>
      <sheetName val="Customers MTD"/>
      <sheetName val="W-COM1 Demand Comp by FY"/>
      <sheetName val="W-GVGUAM Demand Comp by FY"/>
      <sheetName val="W-RES Demand Comp"/>
      <sheetName val="Mar-19 CO"/>
      <sheetName val="Apr-19 CO"/>
      <sheetName val="May-19 CO"/>
      <sheetName val="Jun-19 CO"/>
      <sheetName val="Jul-19 CO"/>
      <sheetName val="Aug-19 CO"/>
      <sheetName val="Sep-19 CO"/>
      <sheetName val="Oct-19 CO"/>
      <sheetName val="SDC Trial Balance"/>
      <sheetName val="Trial BalanceJS"/>
      <sheetName val="VLOOKUP Table Orig"/>
      <sheetName val="Nov-19 CO"/>
      <sheetName val="Sched B_ MTDActvsBud_FY19 Bud"/>
      <sheetName val="DEC-19 CO"/>
      <sheetName val="Jan-20 CO"/>
      <sheetName val="Feb-20 CO"/>
      <sheetName val="Mar-20 CO"/>
      <sheetName val="Apr-20 CO"/>
      <sheetName val="Sched H_SDC Funds Encumbr OLD"/>
      <sheetName val="Sched H_SDC Funds Encum OLD"/>
      <sheetName val="fka Sched F_BondCom "/>
      <sheetName val="May-20 CO"/>
      <sheetName val="Jun-20 CO"/>
      <sheetName val="Jul-20"/>
      <sheetName val="Aug-20"/>
      <sheetName val="Sep-20"/>
      <sheetName val="Oct-20"/>
      <sheetName val="Nov-20"/>
      <sheetName val="Dec-20"/>
      <sheetName val="Jan-21"/>
      <sheetName val="Feb-21"/>
      <sheetName val="Mar-21"/>
      <sheetName val="Apr-21"/>
      <sheetName val="May-21"/>
      <sheetName val="Jun-21"/>
      <sheetName val="Jul-21"/>
      <sheetName val="Aug-21"/>
      <sheetName val="Sep-21"/>
      <sheetName val="Oct-21"/>
      <sheetName val="Nov-21"/>
      <sheetName val="Dec-21"/>
      <sheetName val="Jan-22"/>
      <sheetName val="Feb-22"/>
      <sheetName val="Mar-22"/>
      <sheetName val="Apr-22"/>
      <sheetName val="May-22"/>
      <sheetName val="Jun-22"/>
      <sheetName val="Jul-22"/>
      <sheetName val="Aug-22"/>
      <sheetName val="Sep-22"/>
      <sheetName val="Oct-22"/>
      <sheetName val="Nov-22"/>
      <sheetName val="Dec-22"/>
      <sheetName val="Jan-23"/>
      <sheetName val="Feb-23"/>
      <sheetName val="Mar-23"/>
      <sheetName val="Apr-23"/>
      <sheetName val="May-23"/>
      <sheetName val="Jun-23"/>
      <sheetName val="Jul-23"/>
      <sheetName val="Aug-23"/>
      <sheetName val="Annl Hist Wtr Rev 15-23"/>
      <sheetName val="Annl Hist WW Rev 15-23"/>
      <sheetName val="Annl Hist Sur Rev 15-23"/>
      <sheetName val="Annl Hist Cust Ct 15-23"/>
      <sheetName val="Grants Summary FY2018"/>
      <sheetName val="IFCIP"/>
      <sheetName val="USEPA"/>
      <sheetName val="OLDCC"/>
      <sheetName val="DOI"/>
      <sheetName val="ARPA"/>
      <sheetName val="fka SchedK 2014 Rfng Bond(2005)"/>
      <sheetName val="Sched M 2017 Bond-Jun19"/>
      <sheetName val="Sched M 2017 Bond-May19"/>
      <sheetName val="Sched M 2017 Comparison"/>
      <sheetName val="Paid by CIP Number-History"/>
      <sheetName val="B16 Expenditures"/>
      <sheetName val="Sched J 2013 Bond Upd"/>
      <sheetName val="Sched L 2016 Bond Upd"/>
      <sheetName val="Sched M 2017 Ref Bond Upd"/>
      <sheetName val="fka Sched L 2016 Bond"/>
      <sheetName val="fka SchedM 2017 Rfng Bond(2010)"/>
      <sheetName val="Sched 2020A Bond"/>
      <sheetName val="fka SchedJ 2020B Rfng Bond(2013"/>
      <sheetName val="CIF Construction FT"/>
      <sheetName val="Contractors Payable Summary"/>
      <sheetName val="Cont Payable Aging"/>
      <sheetName val="Contractors Payable Aging"/>
      <sheetName val="Cont Payable Aging Details"/>
      <sheetName val="Cont Payable Aging Detail_WTM"/>
      <sheetName val="FY2023 CWIP Schedule "/>
      <sheetName val="FY2023 CIP additions"/>
      <sheetName val="FY20-CIP Additions Summary"/>
      <sheetName val="FA Addition YTD"/>
      <sheetName val="Fixed Asset addition Sep 30 '19"/>
      <sheetName val="FA Depreciation YTD"/>
      <sheetName val="FY19 cap labor"/>
      <sheetName val="FY19 cap labor - meter CO"/>
      <sheetName val="FY2023 Cap Labor &amp; Ben"/>
      <sheetName val="SDC"/>
      <sheetName val="Coll Summ by Loc"/>
      <sheetName val="Collection Summary"/>
      <sheetName val="FY23 Colln Ratio by SA Type"/>
      <sheetName val="Top 10 Customers"/>
      <sheetName val="Top 10 Largest Cust YTD FY2023"/>
      <sheetName val="Top 200 accounts w cons drop"/>
      <sheetName val="Drop in Consmptn-YTD"/>
      <sheetName val="Zero to Low Read SUMMARY"/>
      <sheetName val="Zero Rdg in Revenue YTD"/>
      <sheetName val="FY22vsFY23 Avg Cons(Rate Class)"/>
      <sheetName val="AR Aging Summary"/>
      <sheetName val="AR Change Recon-TBD"/>
      <sheetName val="Top 10 AR Res &amp; Comm"/>
      <sheetName val="AR Allowance Calc"/>
      <sheetName val="AR Breakdown-TBD"/>
      <sheetName val="AR Days"/>
      <sheetName val="AP Days"/>
      <sheetName val="AP Aging Don't Delete"/>
      <sheetName val="Accrued expenses"/>
      <sheetName val="AP aging"/>
      <sheetName val="AP aging - Cust Refund"/>
      <sheetName val="Power Purchases"/>
      <sheetName val="Power Purchases by Cat (FY23)"/>
      <sheetName val="Water Purchases"/>
      <sheetName val="Sludge and Chemicals"/>
      <sheetName val="Transportation"/>
      <sheetName val="Materials&amp;Supplies"/>
      <sheetName val="Claims"/>
      <sheetName val="Equipment Rental"/>
      <sheetName val="Bldg Rental"/>
      <sheetName val="Salaries and wages analysis"/>
      <sheetName val="O&amp;M charts"/>
      <sheetName val="Salaries and Benefits (chart)"/>
      <sheetName val="S&amp;B (pre adj) - chart"/>
      <sheetName val="Miscellaneous"/>
      <sheetName val="GRNI"/>
      <sheetName val="Prepaid"/>
      <sheetName val="PY Adjustments"/>
      <sheetName val="FY23 PR Summ by Mo_by Pay Code"/>
      <sheetName val="LOS"/>
      <sheetName val="Sch F_ Debt Service Reference"/>
      <sheetName val="Debt Svc_ FY20_24 "/>
      <sheetName val="B10_B13_B14_B16_B17_20 amort"/>
      <sheetName val="PowerPoint"/>
      <sheetName val="BOG $15M loan refinance-FY19"/>
      <sheetName val="WH Meter Inv Rpt as of 010719"/>
      <sheetName val="FY18 Cash Shortfal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 t="str">
            <v>01 Water Revenues</v>
          </cell>
          <cell r="F4">
            <v>-66628611.450000003</v>
          </cell>
        </row>
        <row r="5">
          <cell r="E5" t="str">
            <v>02 Wastewater Revenues</v>
          </cell>
          <cell r="F5">
            <v>-36531232.25</v>
          </cell>
        </row>
        <row r="6">
          <cell r="E6" t="str">
            <v>03 Legislative Surcharge</v>
          </cell>
          <cell r="F6">
            <v>-3094598.71</v>
          </cell>
        </row>
        <row r="7">
          <cell r="E7" t="str">
            <v>04 Other Revenues</v>
          </cell>
          <cell r="F7">
            <v>-570673.79999999993</v>
          </cell>
        </row>
        <row r="8">
          <cell r="E8" t="str">
            <v>05 System Development Charges</v>
          </cell>
          <cell r="F8">
            <v>-1359167.17</v>
          </cell>
        </row>
        <row r="9">
          <cell r="E9" t="str">
            <v>06 Water Purchases</v>
          </cell>
          <cell r="F9">
            <v>7038954.1399999997</v>
          </cell>
        </row>
        <row r="10">
          <cell r="E10" t="str">
            <v>07 Power Purchases</v>
          </cell>
          <cell r="F10">
            <v>24397960.66</v>
          </cell>
        </row>
        <row r="11">
          <cell r="E11" t="str">
            <v>08 Salaries and Wages</v>
          </cell>
          <cell r="F11">
            <v>20002189.448750004</v>
          </cell>
        </row>
        <row r="12">
          <cell r="E12" t="str">
            <v>09 Pension and Benefits</v>
          </cell>
          <cell r="F12">
            <v>7571926.6899999995</v>
          </cell>
        </row>
        <row r="13">
          <cell r="E13" t="str">
            <v>10 Capitalized Labor and Benefits</v>
          </cell>
          <cell r="F13">
            <v>-2911923.31</v>
          </cell>
        </row>
        <row r="14">
          <cell r="E14" t="str">
            <v>11 Sludge removal</v>
          </cell>
          <cell r="F14">
            <v>676362.33</v>
          </cell>
        </row>
        <row r="15">
          <cell r="E15" t="str">
            <v>12 Chemicals</v>
          </cell>
          <cell r="F15">
            <v>1726994.57</v>
          </cell>
        </row>
        <row r="16">
          <cell r="E16" t="str">
            <v>13 Materials &amp; Supplies</v>
          </cell>
          <cell r="F16">
            <v>2028390.9700000002</v>
          </cell>
        </row>
        <row r="17">
          <cell r="E17" t="str">
            <v>14 Transportation</v>
          </cell>
          <cell r="F17">
            <v>631727.65</v>
          </cell>
        </row>
        <row r="18">
          <cell r="E18" t="str">
            <v>15 Communications</v>
          </cell>
          <cell r="F18">
            <v>114392.54000000001</v>
          </cell>
        </row>
        <row r="19">
          <cell r="E19" t="str">
            <v>16 Claims</v>
          </cell>
          <cell r="F19">
            <v>52183.679999999993</v>
          </cell>
        </row>
        <row r="20">
          <cell r="E20" t="str">
            <v>17 Insurance</v>
          </cell>
          <cell r="F20">
            <v>1779676.95</v>
          </cell>
        </row>
        <row r="21">
          <cell r="E21" t="str">
            <v>18 Training &amp; Travel</v>
          </cell>
          <cell r="F21">
            <v>143712.76999999999</v>
          </cell>
        </row>
        <row r="22">
          <cell r="E22" t="str">
            <v>19 Advertising</v>
          </cell>
          <cell r="F22">
            <v>99408.31</v>
          </cell>
        </row>
        <row r="23">
          <cell r="E23" t="str">
            <v>20 Miscellaneous</v>
          </cell>
          <cell r="F23">
            <v>1280233.6100000001</v>
          </cell>
        </row>
        <row r="24">
          <cell r="E24" t="str">
            <v>21 Regulatory Expense</v>
          </cell>
          <cell r="F24">
            <v>208242.12</v>
          </cell>
        </row>
        <row r="25">
          <cell r="E25" t="str">
            <v>22 Bad Debts Provision</v>
          </cell>
          <cell r="F25">
            <v>1950094.22</v>
          </cell>
        </row>
        <row r="26">
          <cell r="E26" t="str">
            <v>23 Depreciation and Amorization Expense</v>
          </cell>
          <cell r="F26">
            <v>28743605.760000002</v>
          </cell>
        </row>
        <row r="27">
          <cell r="E27" t="str">
            <v>24 Audit &amp; Computer Maint.</v>
          </cell>
          <cell r="F27">
            <v>1831976.1800000002</v>
          </cell>
        </row>
        <row r="28">
          <cell r="E28" t="str">
            <v>25 Building rental</v>
          </cell>
          <cell r="F28">
            <v>574774.73</v>
          </cell>
        </row>
        <row r="29">
          <cell r="E29" t="str">
            <v>26 Equipment rental</v>
          </cell>
          <cell r="F29">
            <v>671443.2</v>
          </cell>
        </row>
        <row r="30">
          <cell r="E30" t="str">
            <v>27 Legal</v>
          </cell>
          <cell r="F30">
            <v>500933.46</v>
          </cell>
        </row>
        <row r="31">
          <cell r="E31" t="str">
            <v>28 Laboratory</v>
          </cell>
          <cell r="F31">
            <v>232242.14</v>
          </cell>
        </row>
        <row r="32">
          <cell r="E32" t="str">
            <v>29 Other</v>
          </cell>
          <cell r="F32">
            <v>1712740.1</v>
          </cell>
        </row>
        <row r="33">
          <cell r="E33" t="str">
            <v>30 Retiree Supp. Annuities and health care costs</v>
          </cell>
          <cell r="F33">
            <v>2887309.94</v>
          </cell>
        </row>
        <row r="34">
          <cell r="E34" t="str">
            <v>31 Contribution to Government of Guam</v>
          </cell>
          <cell r="F34">
            <v>673200</v>
          </cell>
        </row>
        <row r="35">
          <cell r="E35" t="str">
            <v>32 Interest Income-2010/13/14/16/17/20 Series Bond</v>
          </cell>
          <cell r="F35">
            <v>-8868264.6600000001</v>
          </cell>
        </row>
        <row r="36">
          <cell r="E36" t="str">
            <v>33 Interest Income-Other Funds</v>
          </cell>
          <cell r="F36">
            <v>-1666000.6699999997</v>
          </cell>
        </row>
        <row r="37">
          <cell r="E37" t="str">
            <v>34 Interest Income-SDC Funds</v>
          </cell>
          <cell r="F37">
            <v>-71608</v>
          </cell>
        </row>
        <row r="38">
          <cell r="E38" t="str">
            <v>35 Interest Expense- 2010/13/14/16/17/20 Series Bond</v>
          </cell>
          <cell r="F38">
            <v>28671774.359999999</v>
          </cell>
        </row>
        <row r="39">
          <cell r="E39" t="str">
            <v>36 Interest Expense-Leases</v>
          </cell>
          <cell r="F39">
            <v>0</v>
          </cell>
        </row>
        <row r="40">
          <cell r="E40" t="str">
            <v>37 Contributions from Federal Government</v>
          </cell>
          <cell r="F40">
            <v>-12400000</v>
          </cell>
        </row>
        <row r="41">
          <cell r="E41" t="str">
            <v>38 Federal Expenditures</v>
          </cell>
          <cell r="F41">
            <v>25000</v>
          </cell>
        </row>
        <row r="42">
          <cell r="E42" t="str">
            <v>39 Loss on Asset Disposal</v>
          </cell>
          <cell r="F42">
            <v>531537.88</v>
          </cell>
        </row>
        <row r="43">
          <cell r="E43" t="str">
            <v>41 Legal settlements</v>
          </cell>
          <cell r="F43">
            <v>-950000</v>
          </cell>
        </row>
        <row r="44">
          <cell r="E44" t="str">
            <v>42 Amortization of Discount, Premium and Issuance Costs</v>
          </cell>
          <cell r="F44">
            <v>-1490736.7199999997</v>
          </cell>
        </row>
        <row r="45">
          <cell r="E45" t="str">
            <v>43 Defeasance due to bond refunding</v>
          </cell>
          <cell r="F45">
            <v>2045391.46</v>
          </cell>
        </row>
        <row r="46">
          <cell r="E46" t="str">
            <v>45 Prior Year Adjustment</v>
          </cell>
          <cell r="F46">
            <v>166541.17000000001</v>
          </cell>
        </row>
        <row r="47">
          <cell r="E47" t="str">
            <v>47 Grants from US Government</v>
          </cell>
          <cell r="F47">
            <v>-11358455.59</v>
          </cell>
        </row>
        <row r="48">
          <cell r="E48" t="str">
            <v>48 Grants from GovGuam &amp; Others</v>
          </cell>
          <cell r="F48">
            <v>-107299.62</v>
          </cell>
        </row>
        <row r="49">
          <cell r="E49" t="str">
            <v>49 Other Financing Sources</v>
          </cell>
          <cell r="F49">
            <v>0</v>
          </cell>
        </row>
        <row r="50">
          <cell r="E50" t="str">
            <v>Grand Total</v>
          </cell>
          <cell r="F50">
            <v>-9037650.9112499971</v>
          </cell>
        </row>
      </sheetData>
      <sheetData sheetId="12"/>
      <sheetData sheetId="13"/>
      <sheetData sheetId="14">
        <row r="9">
          <cell r="E9">
            <v>68442403</v>
          </cell>
        </row>
        <row r="10">
          <cell r="E10">
            <v>35273753</v>
          </cell>
        </row>
        <row r="11">
          <cell r="E11">
            <v>3105367</v>
          </cell>
        </row>
        <row r="12">
          <cell r="E12">
            <v>470941</v>
          </cell>
        </row>
        <row r="13">
          <cell r="E13">
            <v>1686867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SUMMARY"/>
      <sheetName val="Staffing Pattern FY24"/>
      <sheetName val="Non Payroll Expenses"/>
      <sheetName val="Staffing Pattern FY25"/>
      <sheetName val="BUSINESS UNITS"/>
      <sheetName val="Transactions"/>
      <sheetName val="Expense Accounts"/>
      <sheetName val="Drop Downs"/>
      <sheetName val="CAPEX"/>
      <sheetName val="Staffing"/>
      <sheetName val="20th percentile"/>
      <sheetName val="Historical Budget Info"/>
      <sheetName val="FLSA"/>
      <sheetName val="Payroll Formula Inputs"/>
      <sheetName val="Position Budget"/>
      <sheetName val="Recruitment"/>
      <sheetName val="Staffing Pattern"/>
    </sheetNames>
    <sheetDataSet>
      <sheetData sheetId="0">
        <row r="2">
          <cell r="B2"/>
        </row>
        <row r="3">
          <cell r="B3" t="str">
            <v/>
          </cell>
        </row>
      </sheetData>
      <sheetData sheetId="1"/>
      <sheetData sheetId="2"/>
      <sheetData sheetId="3">
        <row r="2">
          <cell r="A2"/>
          <cell r="B2"/>
          <cell r="H2">
            <v>0</v>
          </cell>
        </row>
        <row r="3">
          <cell r="A3"/>
          <cell r="B3"/>
          <cell r="H3">
            <v>0</v>
          </cell>
        </row>
        <row r="4">
          <cell r="A4"/>
          <cell r="B4"/>
          <cell r="H4">
            <v>0</v>
          </cell>
        </row>
        <row r="5">
          <cell r="A5"/>
          <cell r="B5"/>
          <cell r="H5">
            <v>0</v>
          </cell>
        </row>
        <row r="6">
          <cell r="A6"/>
          <cell r="B6"/>
          <cell r="H6">
            <v>0</v>
          </cell>
        </row>
        <row r="7">
          <cell r="A7"/>
          <cell r="B7"/>
          <cell r="H7">
            <v>0</v>
          </cell>
        </row>
        <row r="8">
          <cell r="A8"/>
          <cell r="B8"/>
          <cell r="H8">
            <v>0</v>
          </cell>
        </row>
        <row r="9">
          <cell r="A9"/>
          <cell r="B9"/>
          <cell r="H9">
            <v>0</v>
          </cell>
        </row>
        <row r="10">
          <cell r="A10"/>
          <cell r="B10"/>
          <cell r="H10">
            <v>0</v>
          </cell>
        </row>
        <row r="11">
          <cell r="A11"/>
          <cell r="B11"/>
          <cell r="H11">
            <v>0</v>
          </cell>
        </row>
        <row r="12">
          <cell r="A12"/>
          <cell r="B12"/>
          <cell r="H12">
            <v>0</v>
          </cell>
        </row>
        <row r="13">
          <cell r="A13"/>
          <cell r="B13"/>
          <cell r="H13">
            <v>0</v>
          </cell>
        </row>
        <row r="14">
          <cell r="A14"/>
          <cell r="B14"/>
          <cell r="H14">
            <v>0</v>
          </cell>
        </row>
        <row r="15">
          <cell r="A15"/>
          <cell r="B15"/>
          <cell r="H15">
            <v>0</v>
          </cell>
        </row>
        <row r="16">
          <cell r="A16"/>
          <cell r="B16"/>
          <cell r="H16">
            <v>0</v>
          </cell>
        </row>
        <row r="17">
          <cell r="A17"/>
          <cell r="B17"/>
          <cell r="H17">
            <v>0</v>
          </cell>
        </row>
        <row r="18">
          <cell r="A18"/>
          <cell r="B18"/>
          <cell r="H18">
            <v>0</v>
          </cell>
        </row>
        <row r="19">
          <cell r="A19"/>
          <cell r="B19"/>
          <cell r="H19">
            <v>0</v>
          </cell>
        </row>
        <row r="20">
          <cell r="A20"/>
          <cell r="B20"/>
          <cell r="H20">
            <v>0</v>
          </cell>
        </row>
        <row r="21">
          <cell r="A21"/>
          <cell r="B21"/>
          <cell r="H21">
            <v>0</v>
          </cell>
        </row>
        <row r="22">
          <cell r="A22"/>
          <cell r="B22"/>
          <cell r="H22">
            <v>0</v>
          </cell>
        </row>
        <row r="23">
          <cell r="A23"/>
          <cell r="B23"/>
          <cell r="H23">
            <v>0</v>
          </cell>
        </row>
        <row r="24">
          <cell r="A24"/>
          <cell r="B24"/>
          <cell r="H24">
            <v>0</v>
          </cell>
        </row>
        <row r="25">
          <cell r="A25"/>
          <cell r="B25"/>
          <cell r="H25">
            <v>0</v>
          </cell>
        </row>
        <row r="26">
          <cell r="A26"/>
          <cell r="B26"/>
          <cell r="H26">
            <v>0</v>
          </cell>
        </row>
        <row r="27">
          <cell r="A27"/>
          <cell r="B27"/>
          <cell r="H27">
            <v>0</v>
          </cell>
        </row>
        <row r="28">
          <cell r="A28"/>
          <cell r="B28"/>
          <cell r="H28">
            <v>0</v>
          </cell>
        </row>
        <row r="29">
          <cell r="A29"/>
          <cell r="B29"/>
          <cell r="H29">
            <v>0</v>
          </cell>
        </row>
        <row r="30">
          <cell r="A30"/>
          <cell r="B30"/>
          <cell r="H30">
            <v>0</v>
          </cell>
        </row>
        <row r="31">
          <cell r="A31"/>
          <cell r="B31"/>
          <cell r="H31">
            <v>0</v>
          </cell>
        </row>
        <row r="32">
          <cell r="A32"/>
          <cell r="B32"/>
          <cell r="H32">
            <v>0</v>
          </cell>
        </row>
        <row r="33">
          <cell r="A33"/>
          <cell r="B33"/>
          <cell r="H33">
            <v>0</v>
          </cell>
        </row>
        <row r="34">
          <cell r="A34"/>
          <cell r="B34"/>
          <cell r="H34">
            <v>0</v>
          </cell>
        </row>
        <row r="35">
          <cell r="A35"/>
          <cell r="B35"/>
          <cell r="H35">
            <v>0</v>
          </cell>
        </row>
        <row r="36">
          <cell r="A36"/>
          <cell r="B36"/>
          <cell r="H36">
            <v>0</v>
          </cell>
        </row>
        <row r="37">
          <cell r="A37"/>
          <cell r="B37"/>
          <cell r="H37">
            <v>0</v>
          </cell>
        </row>
        <row r="38">
          <cell r="A38"/>
          <cell r="B38"/>
          <cell r="H38">
            <v>0</v>
          </cell>
        </row>
        <row r="39">
          <cell r="A39"/>
          <cell r="B39"/>
          <cell r="H39">
            <v>0</v>
          </cell>
        </row>
        <row r="40">
          <cell r="A40"/>
          <cell r="B40"/>
          <cell r="H40">
            <v>0</v>
          </cell>
        </row>
        <row r="41">
          <cell r="A41"/>
          <cell r="B41"/>
          <cell r="H41">
            <v>0</v>
          </cell>
        </row>
        <row r="42">
          <cell r="A42"/>
          <cell r="B42"/>
          <cell r="H42">
            <v>0</v>
          </cell>
        </row>
        <row r="43">
          <cell r="A43"/>
          <cell r="B43"/>
          <cell r="H43">
            <v>0</v>
          </cell>
        </row>
        <row r="44">
          <cell r="A44"/>
          <cell r="B44"/>
          <cell r="H44">
            <v>0</v>
          </cell>
        </row>
        <row r="45">
          <cell r="A45"/>
          <cell r="B45"/>
          <cell r="H45">
            <v>0</v>
          </cell>
        </row>
        <row r="46">
          <cell r="A46"/>
          <cell r="B46"/>
          <cell r="H46">
            <v>0</v>
          </cell>
        </row>
        <row r="47">
          <cell r="A47"/>
          <cell r="B47"/>
          <cell r="H47">
            <v>0</v>
          </cell>
        </row>
        <row r="48">
          <cell r="A48"/>
          <cell r="B48"/>
          <cell r="H48">
            <v>0</v>
          </cell>
        </row>
        <row r="49">
          <cell r="A49"/>
          <cell r="B49"/>
          <cell r="H49">
            <v>0</v>
          </cell>
        </row>
        <row r="50">
          <cell r="A50"/>
          <cell r="B50"/>
          <cell r="H50">
            <v>0</v>
          </cell>
        </row>
        <row r="51">
          <cell r="A51"/>
          <cell r="B51"/>
          <cell r="H51">
            <v>0</v>
          </cell>
        </row>
        <row r="52">
          <cell r="A52"/>
          <cell r="B52"/>
          <cell r="H52">
            <v>0</v>
          </cell>
        </row>
        <row r="53">
          <cell r="A53"/>
          <cell r="B53"/>
          <cell r="H53">
            <v>0</v>
          </cell>
        </row>
        <row r="54">
          <cell r="A54"/>
          <cell r="B54"/>
          <cell r="H54">
            <v>0</v>
          </cell>
        </row>
        <row r="55">
          <cell r="A55"/>
          <cell r="B55"/>
          <cell r="H55">
            <v>0</v>
          </cell>
        </row>
        <row r="56">
          <cell r="A56"/>
          <cell r="B56"/>
          <cell r="H56">
            <v>0</v>
          </cell>
        </row>
        <row r="57">
          <cell r="A57"/>
          <cell r="B57"/>
          <cell r="H57">
            <v>0</v>
          </cell>
        </row>
        <row r="58">
          <cell r="A58"/>
          <cell r="B58"/>
          <cell r="H58">
            <v>0</v>
          </cell>
        </row>
        <row r="59">
          <cell r="A59"/>
          <cell r="B59"/>
          <cell r="H59">
            <v>0</v>
          </cell>
        </row>
        <row r="60">
          <cell r="A60"/>
          <cell r="B60"/>
          <cell r="H60">
            <v>0</v>
          </cell>
        </row>
        <row r="61">
          <cell r="A61"/>
          <cell r="B61"/>
          <cell r="H61">
            <v>0</v>
          </cell>
        </row>
        <row r="62">
          <cell r="A62"/>
          <cell r="B62"/>
          <cell r="H62">
            <v>0</v>
          </cell>
        </row>
        <row r="63">
          <cell r="A63"/>
          <cell r="B63"/>
          <cell r="H63">
            <v>0</v>
          </cell>
        </row>
        <row r="64">
          <cell r="A64"/>
          <cell r="B64"/>
          <cell r="H64">
            <v>0</v>
          </cell>
        </row>
        <row r="65">
          <cell r="A65"/>
          <cell r="B65"/>
          <cell r="H65">
            <v>0</v>
          </cell>
        </row>
        <row r="66">
          <cell r="A66"/>
          <cell r="B66"/>
          <cell r="H66">
            <v>0</v>
          </cell>
        </row>
        <row r="67">
          <cell r="A67"/>
          <cell r="B67"/>
          <cell r="H67">
            <v>0</v>
          </cell>
        </row>
        <row r="68">
          <cell r="A68"/>
          <cell r="B68"/>
          <cell r="H68">
            <v>0</v>
          </cell>
        </row>
        <row r="69">
          <cell r="A69"/>
          <cell r="B69"/>
          <cell r="H69">
            <v>0</v>
          </cell>
        </row>
        <row r="70">
          <cell r="A70"/>
          <cell r="B70"/>
          <cell r="H70">
            <v>0</v>
          </cell>
        </row>
        <row r="71">
          <cell r="A71"/>
          <cell r="B71"/>
          <cell r="H71">
            <v>0</v>
          </cell>
        </row>
        <row r="72">
          <cell r="A72"/>
          <cell r="B72"/>
          <cell r="H72">
            <v>0</v>
          </cell>
        </row>
        <row r="73">
          <cell r="A73"/>
          <cell r="B73"/>
          <cell r="H73">
            <v>0</v>
          </cell>
        </row>
        <row r="74">
          <cell r="A74"/>
          <cell r="B74"/>
          <cell r="H74">
            <v>0</v>
          </cell>
        </row>
        <row r="75">
          <cell r="A75"/>
          <cell r="B75"/>
          <cell r="H75">
            <v>0</v>
          </cell>
        </row>
        <row r="76">
          <cell r="A76"/>
          <cell r="B76"/>
          <cell r="H76">
            <v>0</v>
          </cell>
        </row>
        <row r="77">
          <cell r="A77"/>
          <cell r="B77"/>
          <cell r="H77">
            <v>0</v>
          </cell>
        </row>
        <row r="78">
          <cell r="A78"/>
          <cell r="B78"/>
          <cell r="H78">
            <v>0</v>
          </cell>
        </row>
        <row r="79">
          <cell r="A79"/>
          <cell r="B79"/>
          <cell r="H79">
            <v>0</v>
          </cell>
        </row>
        <row r="80">
          <cell r="A80"/>
          <cell r="B80"/>
          <cell r="H80">
            <v>0</v>
          </cell>
        </row>
        <row r="81">
          <cell r="A81"/>
          <cell r="B81"/>
          <cell r="H81">
            <v>0</v>
          </cell>
        </row>
        <row r="82">
          <cell r="A82"/>
          <cell r="B82"/>
          <cell r="H82">
            <v>0</v>
          </cell>
        </row>
        <row r="83">
          <cell r="A83"/>
          <cell r="B83"/>
          <cell r="H83">
            <v>0</v>
          </cell>
        </row>
        <row r="84">
          <cell r="A84"/>
          <cell r="B84"/>
          <cell r="H84">
            <v>0</v>
          </cell>
        </row>
        <row r="85">
          <cell r="A85"/>
          <cell r="B85"/>
          <cell r="H85">
            <v>0</v>
          </cell>
        </row>
        <row r="86">
          <cell r="A86"/>
          <cell r="B86"/>
          <cell r="H86">
            <v>0</v>
          </cell>
        </row>
        <row r="87">
          <cell r="A87"/>
          <cell r="B87"/>
          <cell r="H87">
            <v>0</v>
          </cell>
        </row>
        <row r="88">
          <cell r="A88"/>
          <cell r="B88"/>
          <cell r="H88">
            <v>0</v>
          </cell>
        </row>
        <row r="89">
          <cell r="A89"/>
          <cell r="B89"/>
          <cell r="H89">
            <v>0</v>
          </cell>
        </row>
        <row r="90">
          <cell r="A90"/>
          <cell r="B90"/>
          <cell r="H90">
            <v>0</v>
          </cell>
        </row>
        <row r="91">
          <cell r="A91"/>
          <cell r="B91"/>
          <cell r="H91">
            <v>0</v>
          </cell>
        </row>
        <row r="92">
          <cell r="A92"/>
          <cell r="B92"/>
          <cell r="H92">
            <v>0</v>
          </cell>
        </row>
        <row r="93">
          <cell r="A93"/>
          <cell r="B93"/>
          <cell r="H93">
            <v>0</v>
          </cell>
        </row>
        <row r="94">
          <cell r="A94"/>
          <cell r="B94"/>
          <cell r="H94">
            <v>0</v>
          </cell>
        </row>
        <row r="95">
          <cell r="A95"/>
          <cell r="B95"/>
          <cell r="H95">
            <v>0</v>
          </cell>
        </row>
        <row r="96">
          <cell r="A96"/>
          <cell r="B96"/>
          <cell r="H96">
            <v>0</v>
          </cell>
        </row>
        <row r="97">
          <cell r="A97"/>
          <cell r="B97"/>
          <cell r="H97">
            <v>0</v>
          </cell>
        </row>
        <row r="98">
          <cell r="A98"/>
          <cell r="B98"/>
          <cell r="H98">
            <v>0</v>
          </cell>
        </row>
        <row r="99">
          <cell r="A99"/>
          <cell r="B99"/>
          <cell r="H99">
            <v>0</v>
          </cell>
        </row>
        <row r="100">
          <cell r="A100"/>
          <cell r="B100"/>
          <cell r="H100">
            <v>0</v>
          </cell>
        </row>
        <row r="101">
          <cell r="A101"/>
          <cell r="B101"/>
          <cell r="H101">
            <v>0</v>
          </cell>
        </row>
        <row r="102">
          <cell r="A102"/>
          <cell r="B102"/>
          <cell r="H102">
            <v>0</v>
          </cell>
        </row>
        <row r="103">
          <cell r="A103"/>
          <cell r="B103"/>
          <cell r="H103">
            <v>0</v>
          </cell>
        </row>
        <row r="104">
          <cell r="A104"/>
          <cell r="B104"/>
          <cell r="H104">
            <v>0</v>
          </cell>
        </row>
        <row r="105">
          <cell r="A105"/>
          <cell r="B105"/>
          <cell r="H105">
            <v>0</v>
          </cell>
        </row>
        <row r="106">
          <cell r="A106"/>
          <cell r="B106"/>
          <cell r="H106">
            <v>0</v>
          </cell>
        </row>
        <row r="107">
          <cell r="A107"/>
          <cell r="B107"/>
          <cell r="H107">
            <v>0</v>
          </cell>
        </row>
        <row r="108">
          <cell r="A108"/>
          <cell r="B108"/>
          <cell r="H108">
            <v>0</v>
          </cell>
        </row>
        <row r="109">
          <cell r="A109"/>
          <cell r="B109"/>
          <cell r="H109">
            <v>0</v>
          </cell>
        </row>
        <row r="110">
          <cell r="A110"/>
          <cell r="B110"/>
          <cell r="H110">
            <v>0</v>
          </cell>
        </row>
        <row r="111">
          <cell r="A111"/>
          <cell r="B111"/>
          <cell r="H111">
            <v>0</v>
          </cell>
        </row>
        <row r="112">
          <cell r="A112"/>
          <cell r="B112"/>
          <cell r="H112">
            <v>0</v>
          </cell>
        </row>
        <row r="113">
          <cell r="A113"/>
          <cell r="B113"/>
          <cell r="H113">
            <v>0</v>
          </cell>
        </row>
        <row r="114">
          <cell r="A114"/>
          <cell r="B114"/>
          <cell r="H114">
            <v>0</v>
          </cell>
        </row>
        <row r="115">
          <cell r="A115"/>
          <cell r="B115"/>
          <cell r="H115">
            <v>0</v>
          </cell>
        </row>
        <row r="116">
          <cell r="A116"/>
          <cell r="B116"/>
          <cell r="H116">
            <v>0</v>
          </cell>
        </row>
        <row r="117">
          <cell r="A117"/>
          <cell r="B117"/>
          <cell r="H117">
            <v>0</v>
          </cell>
        </row>
        <row r="118">
          <cell r="A118"/>
          <cell r="B118"/>
          <cell r="H118">
            <v>0</v>
          </cell>
        </row>
        <row r="119">
          <cell r="A119"/>
          <cell r="B119"/>
          <cell r="H119">
            <v>0</v>
          </cell>
        </row>
        <row r="120">
          <cell r="A120"/>
          <cell r="B120"/>
          <cell r="H120">
            <v>0</v>
          </cell>
        </row>
        <row r="121">
          <cell r="A121"/>
          <cell r="B121"/>
          <cell r="H121">
            <v>0</v>
          </cell>
        </row>
        <row r="122">
          <cell r="A122"/>
          <cell r="B122"/>
          <cell r="H122">
            <v>0</v>
          </cell>
        </row>
        <row r="123">
          <cell r="A123"/>
          <cell r="B123"/>
          <cell r="H123">
            <v>0</v>
          </cell>
        </row>
        <row r="124">
          <cell r="A124"/>
          <cell r="B124"/>
          <cell r="H124">
            <v>0</v>
          </cell>
        </row>
        <row r="125">
          <cell r="A125"/>
          <cell r="B125"/>
          <cell r="H125">
            <v>0</v>
          </cell>
        </row>
        <row r="126">
          <cell r="A126"/>
          <cell r="B126"/>
          <cell r="H126">
            <v>0</v>
          </cell>
        </row>
        <row r="127">
          <cell r="A127"/>
          <cell r="B127"/>
          <cell r="H127">
            <v>0</v>
          </cell>
        </row>
        <row r="128">
          <cell r="A128"/>
          <cell r="B128"/>
          <cell r="H128">
            <v>0</v>
          </cell>
        </row>
        <row r="129">
          <cell r="A129"/>
          <cell r="B129"/>
          <cell r="H129">
            <v>0</v>
          </cell>
        </row>
        <row r="130">
          <cell r="A130"/>
          <cell r="B130"/>
          <cell r="H130">
            <v>0</v>
          </cell>
        </row>
        <row r="131">
          <cell r="A131"/>
          <cell r="B131"/>
          <cell r="H131">
            <v>0</v>
          </cell>
        </row>
        <row r="132">
          <cell r="A132"/>
          <cell r="B132"/>
          <cell r="H132">
            <v>0</v>
          </cell>
        </row>
        <row r="133">
          <cell r="A133"/>
          <cell r="B133"/>
          <cell r="H133">
            <v>0</v>
          </cell>
        </row>
        <row r="134">
          <cell r="A134"/>
          <cell r="B134"/>
          <cell r="H134">
            <v>0</v>
          </cell>
        </row>
        <row r="135">
          <cell r="A135"/>
          <cell r="B135"/>
          <cell r="H135">
            <v>0</v>
          </cell>
        </row>
        <row r="136">
          <cell r="A136"/>
          <cell r="B136"/>
          <cell r="H136">
            <v>0</v>
          </cell>
        </row>
        <row r="137">
          <cell r="A137"/>
          <cell r="B137"/>
          <cell r="H137">
            <v>0</v>
          </cell>
        </row>
        <row r="138">
          <cell r="A138"/>
          <cell r="B138"/>
          <cell r="H138">
            <v>0</v>
          </cell>
        </row>
        <row r="139">
          <cell r="A139"/>
          <cell r="B139"/>
          <cell r="H139">
            <v>0</v>
          </cell>
        </row>
        <row r="140">
          <cell r="A140"/>
          <cell r="B140"/>
          <cell r="H140">
            <v>0</v>
          </cell>
        </row>
        <row r="141">
          <cell r="A141"/>
          <cell r="B141"/>
          <cell r="H141">
            <v>0</v>
          </cell>
        </row>
        <row r="142">
          <cell r="A142"/>
          <cell r="B142"/>
          <cell r="H142">
            <v>0</v>
          </cell>
        </row>
        <row r="143">
          <cell r="A143"/>
          <cell r="B143"/>
          <cell r="H143">
            <v>0</v>
          </cell>
        </row>
        <row r="144">
          <cell r="A144"/>
          <cell r="B144"/>
          <cell r="H144">
            <v>0</v>
          </cell>
        </row>
        <row r="145">
          <cell r="A145"/>
          <cell r="B145"/>
          <cell r="H145">
            <v>0</v>
          </cell>
        </row>
        <row r="146">
          <cell r="A146"/>
          <cell r="B146"/>
          <cell r="H146">
            <v>0</v>
          </cell>
        </row>
        <row r="147">
          <cell r="A147"/>
          <cell r="B147"/>
          <cell r="H147">
            <v>0</v>
          </cell>
        </row>
        <row r="148">
          <cell r="A148"/>
          <cell r="B148"/>
          <cell r="H148">
            <v>0</v>
          </cell>
        </row>
        <row r="149">
          <cell r="A149"/>
          <cell r="B149"/>
          <cell r="H149">
            <v>0</v>
          </cell>
        </row>
        <row r="150">
          <cell r="A150"/>
          <cell r="B150"/>
          <cell r="H150">
            <v>0</v>
          </cell>
        </row>
        <row r="151">
          <cell r="A151"/>
          <cell r="B151"/>
          <cell r="H151">
            <v>0</v>
          </cell>
        </row>
        <row r="152">
          <cell r="A152"/>
          <cell r="B152"/>
          <cell r="H152">
            <v>0</v>
          </cell>
        </row>
        <row r="153">
          <cell r="A153"/>
          <cell r="B153"/>
          <cell r="H153">
            <v>0</v>
          </cell>
        </row>
        <row r="154">
          <cell r="A154"/>
          <cell r="B154"/>
          <cell r="H154">
            <v>0</v>
          </cell>
        </row>
        <row r="155">
          <cell r="A155"/>
          <cell r="B155"/>
          <cell r="H155">
            <v>0</v>
          </cell>
        </row>
        <row r="156">
          <cell r="A156"/>
          <cell r="B156"/>
          <cell r="H156">
            <v>0</v>
          </cell>
        </row>
        <row r="157">
          <cell r="A157"/>
          <cell r="B157"/>
          <cell r="H157">
            <v>0</v>
          </cell>
        </row>
        <row r="158">
          <cell r="A158"/>
          <cell r="B158"/>
          <cell r="H158">
            <v>0</v>
          </cell>
        </row>
        <row r="159">
          <cell r="A159"/>
          <cell r="B159"/>
          <cell r="H159">
            <v>0</v>
          </cell>
        </row>
        <row r="160">
          <cell r="A160"/>
          <cell r="B160"/>
          <cell r="H160">
            <v>0</v>
          </cell>
        </row>
        <row r="161">
          <cell r="A161"/>
          <cell r="B161"/>
          <cell r="H161">
            <v>0</v>
          </cell>
        </row>
        <row r="162">
          <cell r="A162"/>
          <cell r="B162"/>
          <cell r="H162">
            <v>0</v>
          </cell>
        </row>
        <row r="163">
          <cell r="A163"/>
          <cell r="B163"/>
          <cell r="H163">
            <v>0</v>
          </cell>
        </row>
        <row r="164">
          <cell r="A164"/>
          <cell r="B164"/>
          <cell r="H164">
            <v>0</v>
          </cell>
        </row>
        <row r="165">
          <cell r="A165"/>
          <cell r="B165"/>
          <cell r="H165">
            <v>0</v>
          </cell>
        </row>
        <row r="166">
          <cell r="A166"/>
          <cell r="B166"/>
          <cell r="H166">
            <v>0</v>
          </cell>
        </row>
        <row r="167">
          <cell r="A167"/>
          <cell r="B167"/>
          <cell r="H167">
            <v>0</v>
          </cell>
        </row>
        <row r="168">
          <cell r="A168"/>
          <cell r="B168"/>
          <cell r="H168">
            <v>0</v>
          </cell>
        </row>
        <row r="169">
          <cell r="A169"/>
          <cell r="B169"/>
          <cell r="H169">
            <v>0</v>
          </cell>
        </row>
        <row r="170">
          <cell r="A170"/>
          <cell r="B170"/>
          <cell r="H170">
            <v>0</v>
          </cell>
        </row>
        <row r="171">
          <cell r="A171"/>
          <cell r="B171"/>
          <cell r="H171">
            <v>0</v>
          </cell>
        </row>
        <row r="172">
          <cell r="A172"/>
          <cell r="B172"/>
          <cell r="H172">
            <v>0</v>
          </cell>
        </row>
        <row r="173">
          <cell r="A173"/>
          <cell r="B173"/>
          <cell r="H173">
            <v>0</v>
          </cell>
        </row>
        <row r="174">
          <cell r="A174"/>
          <cell r="B174"/>
          <cell r="H174">
            <v>0</v>
          </cell>
        </row>
        <row r="175">
          <cell r="A175"/>
          <cell r="B175"/>
          <cell r="H175">
            <v>0</v>
          </cell>
        </row>
        <row r="176">
          <cell r="A176"/>
          <cell r="B176"/>
          <cell r="H176">
            <v>0</v>
          </cell>
        </row>
        <row r="177">
          <cell r="A177"/>
          <cell r="B177"/>
          <cell r="H177">
            <v>0</v>
          </cell>
        </row>
        <row r="178">
          <cell r="A178"/>
          <cell r="B178"/>
          <cell r="H178">
            <v>0</v>
          </cell>
        </row>
        <row r="179">
          <cell r="A179"/>
          <cell r="B179"/>
          <cell r="H179">
            <v>0</v>
          </cell>
        </row>
        <row r="180">
          <cell r="A180"/>
          <cell r="B180"/>
          <cell r="H180">
            <v>0</v>
          </cell>
        </row>
        <row r="181">
          <cell r="A181"/>
          <cell r="B181"/>
          <cell r="H181">
            <v>0</v>
          </cell>
        </row>
        <row r="182">
          <cell r="A182"/>
          <cell r="B182"/>
          <cell r="H182">
            <v>0</v>
          </cell>
        </row>
        <row r="183">
          <cell r="A183"/>
          <cell r="B183"/>
          <cell r="H183">
            <v>0</v>
          </cell>
        </row>
        <row r="184">
          <cell r="A184"/>
          <cell r="B184"/>
          <cell r="H184">
            <v>0</v>
          </cell>
        </row>
        <row r="185">
          <cell r="A185"/>
          <cell r="B185"/>
          <cell r="H185">
            <v>0</v>
          </cell>
        </row>
        <row r="186">
          <cell r="A186"/>
          <cell r="B186"/>
          <cell r="H186">
            <v>0</v>
          </cell>
        </row>
        <row r="187">
          <cell r="A187"/>
          <cell r="B187"/>
          <cell r="H187">
            <v>0</v>
          </cell>
        </row>
        <row r="188">
          <cell r="A188"/>
          <cell r="B188"/>
          <cell r="H188">
            <v>0</v>
          </cell>
        </row>
        <row r="189">
          <cell r="A189"/>
          <cell r="B189"/>
          <cell r="H189">
            <v>0</v>
          </cell>
        </row>
        <row r="190">
          <cell r="A190"/>
          <cell r="B190"/>
          <cell r="H190">
            <v>0</v>
          </cell>
        </row>
        <row r="191">
          <cell r="A191"/>
          <cell r="B191"/>
          <cell r="H191">
            <v>0</v>
          </cell>
        </row>
        <row r="192">
          <cell r="A192"/>
          <cell r="B192"/>
          <cell r="H192">
            <v>0</v>
          </cell>
        </row>
        <row r="193">
          <cell r="A193"/>
          <cell r="B193"/>
          <cell r="H193">
            <v>0</v>
          </cell>
        </row>
        <row r="194">
          <cell r="A194"/>
          <cell r="B194"/>
          <cell r="H194">
            <v>0</v>
          </cell>
        </row>
        <row r="195">
          <cell r="A195"/>
          <cell r="B195"/>
          <cell r="H195">
            <v>0</v>
          </cell>
        </row>
        <row r="196">
          <cell r="A196"/>
          <cell r="B196"/>
          <cell r="H196">
            <v>0</v>
          </cell>
        </row>
        <row r="197">
          <cell r="A197"/>
          <cell r="B197"/>
          <cell r="H197">
            <v>0</v>
          </cell>
        </row>
        <row r="198">
          <cell r="A198"/>
          <cell r="B198"/>
          <cell r="H198">
            <v>0</v>
          </cell>
        </row>
        <row r="199">
          <cell r="A199"/>
          <cell r="B199"/>
          <cell r="H199">
            <v>0</v>
          </cell>
        </row>
        <row r="200">
          <cell r="A200"/>
          <cell r="B200"/>
          <cell r="H200">
            <v>0</v>
          </cell>
        </row>
        <row r="201">
          <cell r="A201"/>
          <cell r="B201"/>
          <cell r="H201">
            <v>0</v>
          </cell>
        </row>
        <row r="202">
          <cell r="A202"/>
          <cell r="B202"/>
          <cell r="H202">
            <v>0</v>
          </cell>
        </row>
        <row r="203">
          <cell r="A203"/>
          <cell r="B203"/>
          <cell r="H203">
            <v>0</v>
          </cell>
        </row>
        <row r="204">
          <cell r="A204"/>
          <cell r="B204"/>
          <cell r="H204">
            <v>0</v>
          </cell>
        </row>
        <row r="205">
          <cell r="A205"/>
          <cell r="B205"/>
          <cell r="H205">
            <v>0</v>
          </cell>
        </row>
        <row r="206">
          <cell r="A206"/>
          <cell r="B206"/>
          <cell r="H206">
            <v>0</v>
          </cell>
        </row>
        <row r="207">
          <cell r="A207"/>
          <cell r="B207"/>
          <cell r="H207">
            <v>0</v>
          </cell>
        </row>
        <row r="208">
          <cell r="A208"/>
          <cell r="B208"/>
          <cell r="H208">
            <v>0</v>
          </cell>
        </row>
        <row r="209">
          <cell r="A209"/>
          <cell r="B209"/>
          <cell r="H209">
            <v>0</v>
          </cell>
        </row>
        <row r="210">
          <cell r="A210"/>
          <cell r="B210"/>
          <cell r="H210">
            <v>0</v>
          </cell>
        </row>
        <row r="211">
          <cell r="A211"/>
          <cell r="B211"/>
          <cell r="H211">
            <v>0</v>
          </cell>
        </row>
        <row r="212">
          <cell r="A212"/>
          <cell r="B212"/>
          <cell r="H212">
            <v>0</v>
          </cell>
        </row>
        <row r="213">
          <cell r="A213"/>
          <cell r="B213"/>
          <cell r="H213">
            <v>0</v>
          </cell>
        </row>
        <row r="214">
          <cell r="A214"/>
          <cell r="B214"/>
          <cell r="H214">
            <v>0</v>
          </cell>
        </row>
        <row r="215">
          <cell r="A215"/>
          <cell r="B215"/>
          <cell r="H215">
            <v>0</v>
          </cell>
        </row>
        <row r="216">
          <cell r="A216"/>
          <cell r="B216"/>
          <cell r="H216">
            <v>0</v>
          </cell>
        </row>
        <row r="217">
          <cell r="A217"/>
          <cell r="B217"/>
          <cell r="H217">
            <v>0</v>
          </cell>
        </row>
        <row r="218">
          <cell r="A218"/>
          <cell r="B218"/>
          <cell r="H218">
            <v>0</v>
          </cell>
        </row>
        <row r="219">
          <cell r="A219"/>
          <cell r="B219"/>
          <cell r="H219">
            <v>0</v>
          </cell>
        </row>
        <row r="220">
          <cell r="A220"/>
          <cell r="B220"/>
          <cell r="H220">
            <v>0</v>
          </cell>
        </row>
        <row r="221">
          <cell r="A221"/>
          <cell r="B221"/>
          <cell r="H221">
            <v>0</v>
          </cell>
        </row>
        <row r="222">
          <cell r="A222"/>
          <cell r="B222"/>
          <cell r="H222">
            <v>0</v>
          </cell>
        </row>
        <row r="223">
          <cell r="A223"/>
          <cell r="B223"/>
          <cell r="H223">
            <v>0</v>
          </cell>
        </row>
        <row r="224">
          <cell r="A224"/>
          <cell r="B224"/>
          <cell r="H224">
            <v>0</v>
          </cell>
        </row>
        <row r="225">
          <cell r="A225"/>
          <cell r="B225"/>
          <cell r="H225">
            <v>0</v>
          </cell>
        </row>
        <row r="226">
          <cell r="A226"/>
          <cell r="B226"/>
          <cell r="H226">
            <v>0</v>
          </cell>
        </row>
        <row r="227">
          <cell r="A227"/>
          <cell r="B227"/>
          <cell r="H227">
            <v>0</v>
          </cell>
        </row>
        <row r="228">
          <cell r="A228"/>
          <cell r="B228"/>
          <cell r="H228">
            <v>0</v>
          </cell>
        </row>
        <row r="229">
          <cell r="A229"/>
          <cell r="B229"/>
          <cell r="H229">
            <v>0</v>
          </cell>
        </row>
        <row r="230">
          <cell r="A230"/>
          <cell r="B230"/>
          <cell r="H230">
            <v>0</v>
          </cell>
        </row>
        <row r="231">
          <cell r="A231"/>
          <cell r="B231"/>
          <cell r="H231">
            <v>0</v>
          </cell>
        </row>
        <row r="232">
          <cell r="A232"/>
          <cell r="B232"/>
          <cell r="H232">
            <v>0</v>
          </cell>
        </row>
        <row r="233">
          <cell r="A233"/>
          <cell r="B233"/>
          <cell r="H233">
            <v>0</v>
          </cell>
        </row>
        <row r="234">
          <cell r="A234"/>
          <cell r="B234"/>
          <cell r="H234">
            <v>0</v>
          </cell>
        </row>
        <row r="235">
          <cell r="A235"/>
          <cell r="B235"/>
          <cell r="H235">
            <v>0</v>
          </cell>
        </row>
        <row r="236">
          <cell r="A236"/>
          <cell r="B236"/>
          <cell r="H236">
            <v>0</v>
          </cell>
        </row>
        <row r="237">
          <cell r="A237"/>
          <cell r="B237"/>
          <cell r="H237">
            <v>0</v>
          </cell>
        </row>
        <row r="238">
          <cell r="A238"/>
          <cell r="B238"/>
          <cell r="H238">
            <v>0</v>
          </cell>
        </row>
        <row r="239">
          <cell r="A239"/>
          <cell r="B239"/>
          <cell r="H239">
            <v>0</v>
          </cell>
        </row>
        <row r="240">
          <cell r="A240"/>
          <cell r="B240"/>
          <cell r="H240">
            <v>0</v>
          </cell>
        </row>
        <row r="241">
          <cell r="A241"/>
          <cell r="B241"/>
          <cell r="H241">
            <v>0</v>
          </cell>
        </row>
        <row r="242">
          <cell r="A242"/>
          <cell r="B242"/>
          <cell r="H242">
            <v>0</v>
          </cell>
        </row>
        <row r="243">
          <cell r="A243"/>
          <cell r="B243"/>
          <cell r="H243">
            <v>0</v>
          </cell>
        </row>
        <row r="244">
          <cell r="A244"/>
          <cell r="B244"/>
          <cell r="H244">
            <v>0</v>
          </cell>
        </row>
        <row r="245">
          <cell r="A245"/>
          <cell r="B245"/>
          <cell r="H245">
            <v>0</v>
          </cell>
        </row>
        <row r="246">
          <cell r="A246"/>
          <cell r="B246"/>
          <cell r="H246">
            <v>0</v>
          </cell>
        </row>
        <row r="247">
          <cell r="A247"/>
          <cell r="B247"/>
          <cell r="H247">
            <v>0</v>
          </cell>
        </row>
        <row r="248">
          <cell r="A248"/>
          <cell r="B248"/>
          <cell r="H248">
            <v>0</v>
          </cell>
        </row>
        <row r="249">
          <cell r="A249"/>
          <cell r="B249"/>
          <cell r="H249">
            <v>0</v>
          </cell>
        </row>
        <row r="250">
          <cell r="A250"/>
          <cell r="B250"/>
          <cell r="H250">
            <v>0</v>
          </cell>
        </row>
        <row r="251">
          <cell r="A251"/>
          <cell r="B251"/>
          <cell r="H251">
            <v>0</v>
          </cell>
        </row>
        <row r="252">
          <cell r="A252"/>
          <cell r="B252"/>
          <cell r="H252">
            <v>0</v>
          </cell>
        </row>
        <row r="253">
          <cell r="A253"/>
          <cell r="B253"/>
          <cell r="H253">
            <v>0</v>
          </cell>
        </row>
        <row r="254">
          <cell r="A254"/>
          <cell r="B254"/>
          <cell r="H254">
            <v>0</v>
          </cell>
        </row>
        <row r="255">
          <cell r="A255"/>
          <cell r="B255"/>
          <cell r="H255">
            <v>0</v>
          </cell>
        </row>
        <row r="256">
          <cell r="A256"/>
          <cell r="B256"/>
          <cell r="H256">
            <v>0</v>
          </cell>
        </row>
        <row r="257">
          <cell r="A257"/>
          <cell r="B257"/>
          <cell r="H257">
            <v>0</v>
          </cell>
        </row>
        <row r="258">
          <cell r="A258"/>
          <cell r="B258"/>
          <cell r="H258">
            <v>0</v>
          </cell>
        </row>
        <row r="259">
          <cell r="A259"/>
          <cell r="B259"/>
          <cell r="H259">
            <v>0</v>
          </cell>
        </row>
        <row r="260">
          <cell r="A260"/>
          <cell r="B260"/>
          <cell r="H260">
            <v>0</v>
          </cell>
        </row>
        <row r="261">
          <cell r="A261"/>
          <cell r="B261"/>
          <cell r="H261">
            <v>0</v>
          </cell>
        </row>
        <row r="262">
          <cell r="A262"/>
          <cell r="B262"/>
          <cell r="H262">
            <v>0</v>
          </cell>
        </row>
        <row r="263">
          <cell r="A263"/>
          <cell r="B263"/>
          <cell r="H263">
            <v>0</v>
          </cell>
        </row>
        <row r="264">
          <cell r="A264"/>
          <cell r="B264"/>
          <cell r="H264">
            <v>0</v>
          </cell>
        </row>
        <row r="265">
          <cell r="A265"/>
          <cell r="B265"/>
          <cell r="H265">
            <v>0</v>
          </cell>
        </row>
        <row r="266">
          <cell r="A266"/>
          <cell r="B266"/>
          <cell r="H266">
            <v>0</v>
          </cell>
        </row>
        <row r="267">
          <cell r="A267"/>
          <cell r="B267"/>
          <cell r="H267">
            <v>0</v>
          </cell>
        </row>
        <row r="268">
          <cell r="A268"/>
          <cell r="B268"/>
          <cell r="H268">
            <v>0</v>
          </cell>
        </row>
        <row r="269">
          <cell r="A269"/>
          <cell r="B269"/>
          <cell r="H269">
            <v>0</v>
          </cell>
        </row>
        <row r="270">
          <cell r="A270"/>
          <cell r="B270"/>
          <cell r="H270">
            <v>0</v>
          </cell>
        </row>
        <row r="271">
          <cell r="A271"/>
          <cell r="B271"/>
          <cell r="H271">
            <v>0</v>
          </cell>
        </row>
        <row r="272">
          <cell r="A272"/>
          <cell r="B272"/>
          <cell r="H272">
            <v>0</v>
          </cell>
        </row>
        <row r="273">
          <cell r="A273"/>
          <cell r="B273"/>
          <cell r="H273">
            <v>0</v>
          </cell>
        </row>
        <row r="274">
          <cell r="A274"/>
          <cell r="B274"/>
          <cell r="H274">
            <v>0</v>
          </cell>
        </row>
        <row r="275">
          <cell r="A275"/>
          <cell r="B275"/>
          <cell r="H275">
            <v>0</v>
          </cell>
        </row>
        <row r="276">
          <cell r="A276"/>
          <cell r="B276"/>
          <cell r="H276">
            <v>0</v>
          </cell>
        </row>
        <row r="277">
          <cell r="A277"/>
          <cell r="B277"/>
          <cell r="H277">
            <v>0</v>
          </cell>
        </row>
        <row r="278">
          <cell r="A278"/>
          <cell r="B278"/>
          <cell r="H278">
            <v>0</v>
          </cell>
        </row>
        <row r="279">
          <cell r="A279"/>
          <cell r="B279"/>
          <cell r="H279">
            <v>0</v>
          </cell>
        </row>
        <row r="280">
          <cell r="A280"/>
          <cell r="B280"/>
          <cell r="H280">
            <v>0</v>
          </cell>
        </row>
        <row r="281">
          <cell r="A281"/>
          <cell r="B281"/>
          <cell r="H281">
            <v>0</v>
          </cell>
        </row>
        <row r="282">
          <cell r="A282"/>
          <cell r="B282"/>
          <cell r="H282">
            <v>0</v>
          </cell>
        </row>
        <row r="283">
          <cell r="A283"/>
          <cell r="B283"/>
          <cell r="H283">
            <v>0</v>
          </cell>
        </row>
        <row r="284">
          <cell r="A284"/>
          <cell r="B284"/>
          <cell r="H284">
            <v>0</v>
          </cell>
        </row>
        <row r="285">
          <cell r="A285"/>
          <cell r="B285"/>
          <cell r="H285">
            <v>0</v>
          </cell>
        </row>
        <row r="286">
          <cell r="A286"/>
          <cell r="B286"/>
          <cell r="H286">
            <v>0</v>
          </cell>
        </row>
        <row r="287">
          <cell r="A287"/>
          <cell r="B287"/>
          <cell r="H287">
            <v>0</v>
          </cell>
        </row>
        <row r="288">
          <cell r="A288"/>
          <cell r="B288"/>
          <cell r="H288">
            <v>0</v>
          </cell>
        </row>
        <row r="289">
          <cell r="A289"/>
          <cell r="B289"/>
          <cell r="H289">
            <v>0</v>
          </cell>
        </row>
        <row r="290">
          <cell r="A290"/>
          <cell r="B290"/>
          <cell r="H290">
            <v>0</v>
          </cell>
        </row>
        <row r="291">
          <cell r="A291"/>
          <cell r="B291"/>
          <cell r="H291">
            <v>0</v>
          </cell>
        </row>
        <row r="292">
          <cell r="A292"/>
          <cell r="B292"/>
          <cell r="H292">
            <v>0</v>
          </cell>
        </row>
        <row r="293">
          <cell r="A293"/>
          <cell r="B293"/>
          <cell r="H293">
            <v>0</v>
          </cell>
        </row>
        <row r="294">
          <cell r="A294"/>
          <cell r="B294"/>
          <cell r="H294">
            <v>0</v>
          </cell>
        </row>
        <row r="295">
          <cell r="A295"/>
          <cell r="B295"/>
          <cell r="H295">
            <v>0</v>
          </cell>
        </row>
        <row r="296">
          <cell r="A296"/>
          <cell r="B296"/>
          <cell r="H296">
            <v>0</v>
          </cell>
        </row>
        <row r="297">
          <cell r="A297"/>
          <cell r="B297"/>
          <cell r="H297">
            <v>0</v>
          </cell>
        </row>
        <row r="298">
          <cell r="A298"/>
          <cell r="B298"/>
          <cell r="H298">
            <v>0</v>
          </cell>
        </row>
        <row r="299">
          <cell r="A299"/>
          <cell r="B299"/>
          <cell r="H299">
            <v>0</v>
          </cell>
        </row>
        <row r="300">
          <cell r="A300"/>
          <cell r="B300"/>
          <cell r="H300">
            <v>0</v>
          </cell>
        </row>
        <row r="301">
          <cell r="A301"/>
          <cell r="B301"/>
          <cell r="H301">
            <v>0</v>
          </cell>
        </row>
        <row r="302">
          <cell r="A302"/>
          <cell r="B302"/>
          <cell r="H302">
            <v>0</v>
          </cell>
        </row>
        <row r="303">
          <cell r="A303"/>
          <cell r="B303"/>
          <cell r="H303">
            <v>0</v>
          </cell>
        </row>
        <row r="304">
          <cell r="A304"/>
          <cell r="B304"/>
          <cell r="H304">
            <v>0</v>
          </cell>
        </row>
        <row r="305">
          <cell r="A305"/>
          <cell r="B305"/>
          <cell r="H305">
            <v>0</v>
          </cell>
        </row>
        <row r="306">
          <cell r="A306"/>
          <cell r="B306"/>
          <cell r="H306">
            <v>0</v>
          </cell>
        </row>
        <row r="307">
          <cell r="A307"/>
          <cell r="B307"/>
          <cell r="H307">
            <v>0</v>
          </cell>
        </row>
        <row r="308">
          <cell r="A308"/>
          <cell r="B308"/>
          <cell r="H308">
            <v>0</v>
          </cell>
        </row>
        <row r="309">
          <cell r="A309"/>
          <cell r="B309"/>
          <cell r="H309">
            <v>0</v>
          </cell>
        </row>
        <row r="310">
          <cell r="A310"/>
          <cell r="B310"/>
          <cell r="H310">
            <v>0</v>
          </cell>
        </row>
        <row r="311">
          <cell r="A311"/>
          <cell r="B311"/>
          <cell r="H311">
            <v>0</v>
          </cell>
        </row>
        <row r="312">
          <cell r="A312"/>
          <cell r="B312"/>
          <cell r="H312">
            <v>0</v>
          </cell>
        </row>
        <row r="313">
          <cell r="A313"/>
          <cell r="B313"/>
          <cell r="H313">
            <v>0</v>
          </cell>
        </row>
        <row r="314">
          <cell r="A314"/>
          <cell r="B314"/>
          <cell r="H314">
            <v>0</v>
          </cell>
        </row>
        <row r="315">
          <cell r="A315"/>
          <cell r="B315"/>
          <cell r="H315">
            <v>0</v>
          </cell>
        </row>
        <row r="316">
          <cell r="A316"/>
          <cell r="B316"/>
          <cell r="H316">
            <v>0</v>
          </cell>
        </row>
        <row r="317">
          <cell r="A317"/>
          <cell r="B317"/>
          <cell r="H317">
            <v>0</v>
          </cell>
        </row>
        <row r="318">
          <cell r="A318"/>
          <cell r="B318"/>
          <cell r="H318">
            <v>0</v>
          </cell>
        </row>
        <row r="319">
          <cell r="A319"/>
          <cell r="B319"/>
          <cell r="H319">
            <v>0</v>
          </cell>
        </row>
        <row r="320">
          <cell r="A320"/>
          <cell r="B320"/>
          <cell r="H320">
            <v>0</v>
          </cell>
        </row>
        <row r="321">
          <cell r="A321"/>
          <cell r="B321"/>
          <cell r="H321">
            <v>0</v>
          </cell>
        </row>
        <row r="322">
          <cell r="A322"/>
          <cell r="B322"/>
          <cell r="H322">
            <v>0</v>
          </cell>
        </row>
        <row r="323">
          <cell r="A323"/>
          <cell r="B323"/>
          <cell r="H323">
            <v>0</v>
          </cell>
        </row>
        <row r="324">
          <cell r="A324"/>
          <cell r="B324"/>
          <cell r="H324">
            <v>0</v>
          </cell>
        </row>
        <row r="325">
          <cell r="A325"/>
          <cell r="B325"/>
          <cell r="H325">
            <v>0</v>
          </cell>
        </row>
        <row r="326">
          <cell r="A326"/>
          <cell r="B326"/>
          <cell r="H326">
            <v>0</v>
          </cell>
        </row>
        <row r="327">
          <cell r="A327"/>
          <cell r="B327"/>
          <cell r="H327">
            <v>0</v>
          </cell>
        </row>
        <row r="328">
          <cell r="A328"/>
          <cell r="B328"/>
          <cell r="H328">
            <v>0</v>
          </cell>
        </row>
        <row r="329">
          <cell r="A329"/>
          <cell r="B329"/>
          <cell r="H329">
            <v>0</v>
          </cell>
        </row>
        <row r="330">
          <cell r="A330"/>
          <cell r="B330"/>
          <cell r="H330">
            <v>0</v>
          </cell>
        </row>
        <row r="331">
          <cell r="A331"/>
          <cell r="B331"/>
          <cell r="H331">
            <v>0</v>
          </cell>
        </row>
        <row r="332">
          <cell r="A332"/>
          <cell r="B332"/>
          <cell r="H332">
            <v>0</v>
          </cell>
        </row>
        <row r="333">
          <cell r="A333"/>
          <cell r="B333"/>
          <cell r="H333">
            <v>0</v>
          </cell>
        </row>
        <row r="334">
          <cell r="A334"/>
          <cell r="B334"/>
          <cell r="H334">
            <v>0</v>
          </cell>
        </row>
        <row r="335">
          <cell r="A335"/>
          <cell r="B335"/>
          <cell r="H335">
            <v>0</v>
          </cell>
        </row>
        <row r="336">
          <cell r="A336"/>
          <cell r="B336"/>
          <cell r="H336">
            <v>0</v>
          </cell>
        </row>
        <row r="337">
          <cell r="A337"/>
          <cell r="B337"/>
          <cell r="H337">
            <v>0</v>
          </cell>
        </row>
        <row r="338">
          <cell r="A338"/>
          <cell r="B338"/>
          <cell r="H338">
            <v>0</v>
          </cell>
        </row>
        <row r="339">
          <cell r="A339"/>
          <cell r="B339"/>
          <cell r="H339">
            <v>0</v>
          </cell>
        </row>
        <row r="340">
          <cell r="A340"/>
          <cell r="B340"/>
          <cell r="H340">
            <v>0</v>
          </cell>
        </row>
        <row r="341">
          <cell r="A341"/>
          <cell r="B341"/>
          <cell r="H341">
            <v>0</v>
          </cell>
        </row>
        <row r="342">
          <cell r="A342"/>
          <cell r="B342"/>
          <cell r="H342">
            <v>0</v>
          </cell>
        </row>
        <row r="343">
          <cell r="A343"/>
          <cell r="B343"/>
          <cell r="H343">
            <v>0</v>
          </cell>
        </row>
        <row r="344">
          <cell r="A344"/>
          <cell r="B344"/>
          <cell r="H344">
            <v>0</v>
          </cell>
        </row>
        <row r="345">
          <cell r="A345"/>
          <cell r="B345"/>
          <cell r="H345">
            <v>0</v>
          </cell>
        </row>
        <row r="346">
          <cell r="A346"/>
          <cell r="B346"/>
          <cell r="H346">
            <v>0</v>
          </cell>
        </row>
        <row r="347">
          <cell r="A347"/>
          <cell r="B347"/>
          <cell r="H347">
            <v>0</v>
          </cell>
        </row>
        <row r="348">
          <cell r="A348"/>
          <cell r="B348"/>
          <cell r="H348">
            <v>0</v>
          </cell>
        </row>
        <row r="349">
          <cell r="A349"/>
          <cell r="B349"/>
          <cell r="H349">
            <v>0</v>
          </cell>
        </row>
        <row r="350">
          <cell r="A350"/>
          <cell r="B350"/>
          <cell r="H350">
            <v>0</v>
          </cell>
        </row>
        <row r="351">
          <cell r="A351"/>
          <cell r="B351"/>
          <cell r="H351">
            <v>0</v>
          </cell>
        </row>
        <row r="352">
          <cell r="A352"/>
          <cell r="B352"/>
          <cell r="H352">
            <v>0</v>
          </cell>
        </row>
        <row r="353">
          <cell r="A353"/>
          <cell r="B353"/>
          <cell r="H353">
            <v>0</v>
          </cell>
        </row>
        <row r="354">
          <cell r="A354"/>
          <cell r="B354"/>
          <cell r="H354">
            <v>0</v>
          </cell>
        </row>
        <row r="355">
          <cell r="A355"/>
          <cell r="B355"/>
          <cell r="H355">
            <v>0</v>
          </cell>
        </row>
        <row r="356">
          <cell r="A356"/>
          <cell r="B356"/>
          <cell r="H356">
            <v>0</v>
          </cell>
        </row>
        <row r="357">
          <cell r="A357"/>
          <cell r="B357"/>
          <cell r="H357">
            <v>0</v>
          </cell>
        </row>
        <row r="358">
          <cell r="A358"/>
          <cell r="B358"/>
          <cell r="H358">
            <v>0</v>
          </cell>
        </row>
        <row r="359">
          <cell r="A359"/>
          <cell r="B359"/>
          <cell r="H359">
            <v>0</v>
          </cell>
        </row>
        <row r="360">
          <cell r="A360"/>
          <cell r="B360"/>
          <cell r="H360">
            <v>0</v>
          </cell>
        </row>
        <row r="361">
          <cell r="A361"/>
          <cell r="B361"/>
          <cell r="H361">
            <v>0</v>
          </cell>
        </row>
        <row r="362">
          <cell r="A362"/>
          <cell r="B362"/>
          <cell r="H362">
            <v>0</v>
          </cell>
        </row>
        <row r="363">
          <cell r="A363"/>
          <cell r="B363"/>
          <cell r="H363">
            <v>0</v>
          </cell>
        </row>
        <row r="364">
          <cell r="A364"/>
          <cell r="B364"/>
          <cell r="H364">
            <v>0</v>
          </cell>
        </row>
        <row r="365">
          <cell r="A365"/>
          <cell r="B365"/>
          <cell r="H365">
            <v>0</v>
          </cell>
        </row>
        <row r="366">
          <cell r="A366"/>
          <cell r="B366"/>
          <cell r="H366">
            <v>0</v>
          </cell>
        </row>
        <row r="367">
          <cell r="A367"/>
          <cell r="B367"/>
          <cell r="H367">
            <v>0</v>
          </cell>
        </row>
        <row r="368">
          <cell r="A368"/>
          <cell r="B368"/>
          <cell r="H368">
            <v>0</v>
          </cell>
        </row>
        <row r="369">
          <cell r="A369"/>
          <cell r="B369"/>
          <cell r="H369">
            <v>0</v>
          </cell>
        </row>
        <row r="370">
          <cell r="A370"/>
          <cell r="B370"/>
          <cell r="H370">
            <v>0</v>
          </cell>
        </row>
        <row r="371">
          <cell r="A371"/>
          <cell r="B371"/>
          <cell r="H371">
            <v>0</v>
          </cell>
        </row>
        <row r="372">
          <cell r="A372"/>
          <cell r="B372"/>
          <cell r="H372">
            <v>0</v>
          </cell>
        </row>
        <row r="373">
          <cell r="A373"/>
          <cell r="B373"/>
          <cell r="H373">
            <v>0</v>
          </cell>
        </row>
        <row r="374">
          <cell r="A374"/>
          <cell r="B374"/>
          <cell r="H374">
            <v>0</v>
          </cell>
        </row>
        <row r="375">
          <cell r="A375"/>
          <cell r="B375"/>
          <cell r="H375">
            <v>0</v>
          </cell>
        </row>
        <row r="376">
          <cell r="A376"/>
          <cell r="B376"/>
          <cell r="H376">
            <v>0</v>
          </cell>
        </row>
        <row r="377">
          <cell r="A377"/>
          <cell r="B377"/>
          <cell r="H377">
            <v>0</v>
          </cell>
        </row>
        <row r="378">
          <cell r="A378"/>
          <cell r="B378"/>
          <cell r="H378">
            <v>0</v>
          </cell>
        </row>
        <row r="379">
          <cell r="A379"/>
          <cell r="B379"/>
          <cell r="H379">
            <v>0</v>
          </cell>
        </row>
        <row r="380">
          <cell r="A380"/>
          <cell r="B380"/>
          <cell r="H380">
            <v>0</v>
          </cell>
        </row>
        <row r="381">
          <cell r="A381"/>
          <cell r="B381"/>
          <cell r="H381">
            <v>0</v>
          </cell>
        </row>
        <row r="382">
          <cell r="A382"/>
          <cell r="B382"/>
          <cell r="H382">
            <v>0</v>
          </cell>
        </row>
        <row r="383">
          <cell r="A383"/>
          <cell r="B383"/>
          <cell r="H383">
            <v>0</v>
          </cell>
        </row>
        <row r="384">
          <cell r="A384"/>
          <cell r="B384"/>
          <cell r="H384">
            <v>0</v>
          </cell>
        </row>
        <row r="385">
          <cell r="A385"/>
          <cell r="B385"/>
          <cell r="H385">
            <v>0</v>
          </cell>
        </row>
        <row r="386">
          <cell r="A386"/>
          <cell r="B386"/>
          <cell r="H386">
            <v>0</v>
          </cell>
        </row>
        <row r="387">
          <cell r="A387"/>
          <cell r="B387"/>
          <cell r="H387">
            <v>0</v>
          </cell>
        </row>
        <row r="388">
          <cell r="A388"/>
          <cell r="B388"/>
          <cell r="H388">
            <v>0</v>
          </cell>
        </row>
        <row r="389">
          <cell r="A389"/>
          <cell r="B389"/>
          <cell r="H389">
            <v>0</v>
          </cell>
        </row>
        <row r="390">
          <cell r="A390"/>
          <cell r="B390"/>
          <cell r="H390">
            <v>0</v>
          </cell>
        </row>
        <row r="391">
          <cell r="A391"/>
          <cell r="B391"/>
          <cell r="H391">
            <v>0</v>
          </cell>
        </row>
        <row r="392">
          <cell r="A392"/>
          <cell r="B392"/>
          <cell r="H392">
            <v>0</v>
          </cell>
        </row>
        <row r="393">
          <cell r="A393"/>
          <cell r="B393"/>
          <cell r="H393">
            <v>0</v>
          </cell>
        </row>
        <row r="394">
          <cell r="A394"/>
          <cell r="B394"/>
          <cell r="H394">
            <v>0</v>
          </cell>
        </row>
        <row r="395">
          <cell r="A395"/>
          <cell r="B395"/>
          <cell r="H395">
            <v>0</v>
          </cell>
        </row>
        <row r="396">
          <cell r="A396"/>
          <cell r="B396"/>
          <cell r="H396">
            <v>0</v>
          </cell>
        </row>
        <row r="397">
          <cell r="A397"/>
          <cell r="B397"/>
          <cell r="H397">
            <v>0</v>
          </cell>
        </row>
        <row r="398">
          <cell r="A398"/>
          <cell r="B398"/>
          <cell r="H398">
            <v>0</v>
          </cell>
        </row>
        <row r="399">
          <cell r="A399"/>
          <cell r="B399"/>
          <cell r="H399">
            <v>0</v>
          </cell>
        </row>
        <row r="400">
          <cell r="A400"/>
          <cell r="B400"/>
          <cell r="H400">
            <v>0</v>
          </cell>
        </row>
        <row r="401">
          <cell r="A401"/>
          <cell r="B401"/>
          <cell r="H401">
            <v>0</v>
          </cell>
        </row>
        <row r="402">
          <cell r="A402"/>
          <cell r="B402"/>
          <cell r="H402">
            <v>0</v>
          </cell>
        </row>
        <row r="403">
          <cell r="A403"/>
          <cell r="B403"/>
          <cell r="H403">
            <v>0</v>
          </cell>
        </row>
        <row r="404">
          <cell r="A404"/>
          <cell r="B404"/>
          <cell r="H404">
            <v>0</v>
          </cell>
        </row>
        <row r="405">
          <cell r="A405"/>
          <cell r="B405"/>
          <cell r="H405">
            <v>0</v>
          </cell>
        </row>
        <row r="406">
          <cell r="A406"/>
          <cell r="B406"/>
          <cell r="H406">
            <v>0</v>
          </cell>
        </row>
        <row r="407">
          <cell r="A407"/>
          <cell r="B407"/>
          <cell r="H407">
            <v>0</v>
          </cell>
        </row>
        <row r="408">
          <cell r="A408"/>
          <cell r="B408"/>
          <cell r="H408">
            <v>0</v>
          </cell>
        </row>
        <row r="409">
          <cell r="A409"/>
          <cell r="B409"/>
          <cell r="H409">
            <v>0</v>
          </cell>
        </row>
        <row r="410">
          <cell r="A410"/>
          <cell r="B410"/>
          <cell r="H410">
            <v>0</v>
          </cell>
        </row>
        <row r="411">
          <cell r="A411"/>
          <cell r="B411"/>
          <cell r="H411">
            <v>0</v>
          </cell>
        </row>
        <row r="412">
          <cell r="A412"/>
          <cell r="B412"/>
          <cell r="H412">
            <v>0</v>
          </cell>
        </row>
        <row r="413">
          <cell r="A413"/>
          <cell r="B413"/>
          <cell r="H413">
            <v>0</v>
          </cell>
        </row>
        <row r="414">
          <cell r="A414"/>
          <cell r="B414"/>
          <cell r="H414">
            <v>0</v>
          </cell>
        </row>
        <row r="415">
          <cell r="A415"/>
          <cell r="B415"/>
          <cell r="H415">
            <v>0</v>
          </cell>
        </row>
        <row r="416">
          <cell r="A416"/>
          <cell r="B416"/>
          <cell r="H416">
            <v>0</v>
          </cell>
        </row>
        <row r="417">
          <cell r="A417"/>
          <cell r="B417"/>
          <cell r="H417">
            <v>0</v>
          </cell>
        </row>
        <row r="418">
          <cell r="A418"/>
          <cell r="B418"/>
          <cell r="H418">
            <v>0</v>
          </cell>
        </row>
        <row r="419">
          <cell r="A419"/>
          <cell r="B419"/>
          <cell r="H419">
            <v>0</v>
          </cell>
        </row>
        <row r="420">
          <cell r="A420"/>
          <cell r="B420"/>
          <cell r="H420">
            <v>0</v>
          </cell>
        </row>
        <row r="421">
          <cell r="A421"/>
          <cell r="B421"/>
          <cell r="H421">
            <v>0</v>
          </cell>
        </row>
        <row r="422">
          <cell r="A422"/>
          <cell r="B422"/>
          <cell r="H422">
            <v>0</v>
          </cell>
        </row>
        <row r="423">
          <cell r="A423"/>
          <cell r="B423"/>
          <cell r="H423">
            <v>0</v>
          </cell>
        </row>
        <row r="424">
          <cell r="A424"/>
          <cell r="B424"/>
          <cell r="H424">
            <v>0</v>
          </cell>
        </row>
        <row r="425">
          <cell r="A425"/>
          <cell r="B425"/>
          <cell r="H425">
            <v>0</v>
          </cell>
        </row>
        <row r="426">
          <cell r="A426"/>
          <cell r="B426"/>
          <cell r="H426">
            <v>0</v>
          </cell>
        </row>
        <row r="427">
          <cell r="A427"/>
          <cell r="B427"/>
          <cell r="H427">
            <v>0</v>
          </cell>
        </row>
        <row r="428">
          <cell r="A428"/>
          <cell r="B428"/>
          <cell r="H428">
            <v>0</v>
          </cell>
        </row>
        <row r="429">
          <cell r="A429"/>
          <cell r="B429"/>
          <cell r="H429">
            <v>0</v>
          </cell>
        </row>
        <row r="430">
          <cell r="A430"/>
          <cell r="B430"/>
          <cell r="H430">
            <v>0</v>
          </cell>
        </row>
        <row r="431">
          <cell r="A431"/>
          <cell r="B431"/>
          <cell r="H431">
            <v>0</v>
          </cell>
        </row>
        <row r="432">
          <cell r="A432"/>
          <cell r="B432"/>
          <cell r="H432">
            <v>0</v>
          </cell>
        </row>
        <row r="433">
          <cell r="A433"/>
          <cell r="B433"/>
          <cell r="H433">
            <v>0</v>
          </cell>
        </row>
        <row r="434">
          <cell r="A434"/>
          <cell r="B434"/>
          <cell r="H434">
            <v>0</v>
          </cell>
        </row>
        <row r="435">
          <cell r="A435"/>
          <cell r="B435"/>
          <cell r="H435">
            <v>0</v>
          </cell>
        </row>
        <row r="436">
          <cell r="A436"/>
          <cell r="B436"/>
          <cell r="H436">
            <v>0</v>
          </cell>
        </row>
        <row r="437">
          <cell r="A437"/>
          <cell r="B437"/>
          <cell r="H437">
            <v>0</v>
          </cell>
        </row>
        <row r="438">
          <cell r="A438"/>
          <cell r="B438"/>
          <cell r="H438">
            <v>0</v>
          </cell>
        </row>
        <row r="439">
          <cell r="A439"/>
          <cell r="B439"/>
          <cell r="H439">
            <v>0</v>
          </cell>
        </row>
        <row r="440">
          <cell r="A440"/>
          <cell r="B440"/>
          <cell r="H440">
            <v>0</v>
          </cell>
        </row>
        <row r="441">
          <cell r="A441"/>
          <cell r="B441"/>
          <cell r="H441">
            <v>0</v>
          </cell>
        </row>
        <row r="442">
          <cell r="A442"/>
          <cell r="B442"/>
          <cell r="H442">
            <v>0</v>
          </cell>
        </row>
        <row r="443">
          <cell r="A443"/>
          <cell r="B443"/>
          <cell r="H443">
            <v>0</v>
          </cell>
        </row>
        <row r="444">
          <cell r="A444"/>
          <cell r="B444"/>
          <cell r="H444">
            <v>0</v>
          </cell>
        </row>
        <row r="445">
          <cell r="A445"/>
          <cell r="B445"/>
          <cell r="H445">
            <v>0</v>
          </cell>
        </row>
        <row r="446">
          <cell r="A446"/>
          <cell r="B446"/>
          <cell r="H446">
            <v>0</v>
          </cell>
        </row>
        <row r="447">
          <cell r="A447"/>
          <cell r="B447"/>
          <cell r="H447">
            <v>0</v>
          </cell>
        </row>
        <row r="448">
          <cell r="A448"/>
          <cell r="B448"/>
          <cell r="H448">
            <v>0</v>
          </cell>
        </row>
        <row r="449">
          <cell r="A449"/>
          <cell r="B449"/>
          <cell r="H449">
            <v>0</v>
          </cell>
        </row>
        <row r="450">
          <cell r="A450"/>
          <cell r="B450"/>
          <cell r="H450">
            <v>0</v>
          </cell>
        </row>
        <row r="451">
          <cell r="A451"/>
          <cell r="B451"/>
          <cell r="H451">
            <v>0</v>
          </cell>
        </row>
        <row r="452">
          <cell r="A452"/>
          <cell r="B452"/>
          <cell r="H452">
            <v>0</v>
          </cell>
        </row>
        <row r="453">
          <cell r="A453"/>
          <cell r="B453"/>
          <cell r="H453">
            <v>0</v>
          </cell>
        </row>
        <row r="454">
          <cell r="A454"/>
          <cell r="B454"/>
          <cell r="H454">
            <v>0</v>
          </cell>
        </row>
        <row r="455">
          <cell r="A455"/>
          <cell r="B455"/>
          <cell r="H455">
            <v>0</v>
          </cell>
        </row>
        <row r="456">
          <cell r="A456"/>
          <cell r="B456"/>
          <cell r="H456">
            <v>0</v>
          </cell>
        </row>
        <row r="457">
          <cell r="A457"/>
          <cell r="B457"/>
          <cell r="H457">
            <v>0</v>
          </cell>
        </row>
        <row r="458">
          <cell r="A458"/>
          <cell r="B458"/>
          <cell r="H458">
            <v>0</v>
          </cell>
        </row>
        <row r="459">
          <cell r="A459"/>
          <cell r="B459"/>
          <cell r="H459">
            <v>0</v>
          </cell>
        </row>
        <row r="460">
          <cell r="A460"/>
          <cell r="B460"/>
          <cell r="H460">
            <v>0</v>
          </cell>
        </row>
        <row r="461">
          <cell r="A461"/>
          <cell r="B461"/>
          <cell r="H461">
            <v>0</v>
          </cell>
        </row>
        <row r="462">
          <cell r="A462"/>
          <cell r="B462"/>
          <cell r="H462">
            <v>0</v>
          </cell>
        </row>
        <row r="463">
          <cell r="A463"/>
          <cell r="B463"/>
          <cell r="H463">
            <v>0</v>
          </cell>
        </row>
        <row r="464">
          <cell r="A464"/>
          <cell r="B464"/>
          <cell r="H464">
            <v>0</v>
          </cell>
        </row>
        <row r="465">
          <cell r="A465"/>
          <cell r="B465"/>
          <cell r="H465">
            <v>0</v>
          </cell>
        </row>
        <row r="466">
          <cell r="A466"/>
          <cell r="B466"/>
          <cell r="H466">
            <v>0</v>
          </cell>
        </row>
        <row r="467">
          <cell r="A467"/>
          <cell r="B467"/>
          <cell r="H467">
            <v>0</v>
          </cell>
        </row>
        <row r="468">
          <cell r="A468"/>
          <cell r="B468"/>
          <cell r="H468">
            <v>0</v>
          </cell>
        </row>
        <row r="469">
          <cell r="A469"/>
          <cell r="B469"/>
          <cell r="H469">
            <v>0</v>
          </cell>
        </row>
        <row r="470">
          <cell r="A470"/>
          <cell r="B470"/>
          <cell r="H470">
            <v>0</v>
          </cell>
        </row>
        <row r="471">
          <cell r="A471"/>
          <cell r="B471"/>
          <cell r="H471">
            <v>0</v>
          </cell>
        </row>
        <row r="472">
          <cell r="A472"/>
          <cell r="B472"/>
          <cell r="H472">
            <v>0</v>
          </cell>
        </row>
        <row r="473">
          <cell r="A473"/>
          <cell r="B473"/>
          <cell r="H473">
            <v>0</v>
          </cell>
        </row>
        <row r="474">
          <cell r="A474"/>
          <cell r="B474"/>
          <cell r="H474">
            <v>0</v>
          </cell>
        </row>
        <row r="475">
          <cell r="A475"/>
          <cell r="B475"/>
          <cell r="H475">
            <v>0</v>
          </cell>
        </row>
        <row r="476">
          <cell r="A476"/>
          <cell r="B476"/>
          <cell r="H476">
            <v>0</v>
          </cell>
        </row>
        <row r="477">
          <cell r="A477"/>
          <cell r="B477"/>
          <cell r="H477">
            <v>0</v>
          </cell>
        </row>
        <row r="478">
          <cell r="A478"/>
          <cell r="B478"/>
          <cell r="H478">
            <v>0</v>
          </cell>
        </row>
        <row r="479">
          <cell r="A479"/>
          <cell r="B479"/>
          <cell r="H479">
            <v>0</v>
          </cell>
        </row>
        <row r="480">
          <cell r="A480"/>
          <cell r="B480"/>
          <cell r="H480">
            <v>0</v>
          </cell>
        </row>
        <row r="481">
          <cell r="A481"/>
          <cell r="B481"/>
          <cell r="H481">
            <v>0</v>
          </cell>
        </row>
        <row r="482">
          <cell r="A482"/>
          <cell r="B482"/>
          <cell r="H482">
            <v>0</v>
          </cell>
        </row>
        <row r="483">
          <cell r="A483"/>
          <cell r="B483"/>
          <cell r="H483">
            <v>0</v>
          </cell>
        </row>
        <row r="484">
          <cell r="A484"/>
          <cell r="B484"/>
          <cell r="H484">
            <v>0</v>
          </cell>
        </row>
        <row r="485">
          <cell r="A485"/>
          <cell r="B485"/>
          <cell r="H485">
            <v>0</v>
          </cell>
        </row>
        <row r="486">
          <cell r="A486"/>
          <cell r="B486"/>
          <cell r="H486">
            <v>0</v>
          </cell>
        </row>
        <row r="487">
          <cell r="A487"/>
          <cell r="B487"/>
          <cell r="H487">
            <v>0</v>
          </cell>
        </row>
        <row r="488">
          <cell r="A488"/>
          <cell r="B488"/>
          <cell r="H488">
            <v>0</v>
          </cell>
        </row>
        <row r="489">
          <cell r="A489"/>
          <cell r="B489"/>
          <cell r="H489">
            <v>0</v>
          </cell>
        </row>
        <row r="490">
          <cell r="A490"/>
          <cell r="B490"/>
          <cell r="H490">
            <v>0</v>
          </cell>
        </row>
        <row r="491">
          <cell r="A491"/>
          <cell r="B491"/>
          <cell r="H491">
            <v>0</v>
          </cell>
        </row>
        <row r="492">
          <cell r="A492"/>
          <cell r="B492"/>
          <cell r="H492">
            <v>0</v>
          </cell>
        </row>
        <row r="493">
          <cell r="A493"/>
          <cell r="B493"/>
          <cell r="H493">
            <v>0</v>
          </cell>
        </row>
        <row r="494">
          <cell r="A494"/>
          <cell r="B494"/>
          <cell r="H494">
            <v>0</v>
          </cell>
        </row>
        <row r="495">
          <cell r="A495"/>
          <cell r="B495"/>
          <cell r="H495">
            <v>0</v>
          </cell>
        </row>
        <row r="496">
          <cell r="A496"/>
          <cell r="B496"/>
          <cell r="H496">
            <v>0</v>
          </cell>
        </row>
        <row r="497">
          <cell r="A497"/>
          <cell r="B497"/>
          <cell r="H497">
            <v>0</v>
          </cell>
        </row>
        <row r="498">
          <cell r="A498"/>
          <cell r="B498"/>
          <cell r="H498">
            <v>0</v>
          </cell>
        </row>
        <row r="499">
          <cell r="A499"/>
          <cell r="B499"/>
          <cell r="H499">
            <v>0</v>
          </cell>
        </row>
        <row r="500">
          <cell r="A500"/>
          <cell r="B500"/>
          <cell r="H500">
            <v>0</v>
          </cell>
        </row>
        <row r="501">
          <cell r="A501"/>
          <cell r="B501"/>
          <cell r="H501">
            <v>0</v>
          </cell>
        </row>
        <row r="502">
          <cell r="A502"/>
          <cell r="B502"/>
          <cell r="H502">
            <v>0</v>
          </cell>
        </row>
        <row r="503">
          <cell r="A503"/>
          <cell r="B503"/>
          <cell r="H503">
            <v>0</v>
          </cell>
        </row>
        <row r="504">
          <cell r="A504"/>
          <cell r="B504"/>
          <cell r="H504">
            <v>0</v>
          </cell>
        </row>
        <row r="505">
          <cell r="A505"/>
          <cell r="B505"/>
          <cell r="H505">
            <v>0</v>
          </cell>
        </row>
        <row r="506">
          <cell r="A506"/>
          <cell r="B506"/>
          <cell r="H506">
            <v>0</v>
          </cell>
        </row>
        <row r="507">
          <cell r="A507"/>
          <cell r="B507"/>
          <cell r="H507">
            <v>0</v>
          </cell>
        </row>
        <row r="508">
          <cell r="A508"/>
          <cell r="B508"/>
          <cell r="H508">
            <v>0</v>
          </cell>
        </row>
        <row r="509">
          <cell r="A509"/>
          <cell r="B509"/>
          <cell r="H509">
            <v>0</v>
          </cell>
        </row>
        <row r="510">
          <cell r="A510"/>
          <cell r="B510"/>
          <cell r="H510">
            <v>0</v>
          </cell>
        </row>
        <row r="511">
          <cell r="A511"/>
          <cell r="B511"/>
          <cell r="H511">
            <v>0</v>
          </cell>
        </row>
        <row r="512">
          <cell r="A512"/>
          <cell r="B512"/>
          <cell r="H512">
            <v>0</v>
          </cell>
        </row>
        <row r="513">
          <cell r="A513"/>
          <cell r="B513"/>
          <cell r="H513">
            <v>0</v>
          </cell>
        </row>
        <row r="514">
          <cell r="A514"/>
          <cell r="B514"/>
          <cell r="H514">
            <v>0</v>
          </cell>
        </row>
        <row r="515">
          <cell r="A515"/>
          <cell r="B515"/>
          <cell r="H515">
            <v>0</v>
          </cell>
        </row>
        <row r="516">
          <cell r="A516"/>
          <cell r="B516"/>
          <cell r="H516">
            <v>0</v>
          </cell>
        </row>
        <row r="517">
          <cell r="A517"/>
          <cell r="B517"/>
          <cell r="H517">
            <v>0</v>
          </cell>
        </row>
        <row r="518">
          <cell r="A518"/>
          <cell r="B518"/>
          <cell r="H518">
            <v>0</v>
          </cell>
        </row>
        <row r="519">
          <cell r="A519"/>
          <cell r="B519"/>
          <cell r="H519">
            <v>0</v>
          </cell>
        </row>
        <row r="520">
          <cell r="A520"/>
          <cell r="B520"/>
          <cell r="H520">
            <v>0</v>
          </cell>
        </row>
        <row r="521">
          <cell r="A521"/>
          <cell r="B521"/>
          <cell r="H521">
            <v>0</v>
          </cell>
        </row>
        <row r="522">
          <cell r="A522"/>
          <cell r="B522"/>
          <cell r="H522">
            <v>0</v>
          </cell>
        </row>
        <row r="523">
          <cell r="A523"/>
          <cell r="B523"/>
          <cell r="H523">
            <v>0</v>
          </cell>
        </row>
        <row r="524">
          <cell r="A524"/>
          <cell r="B524"/>
          <cell r="H524">
            <v>0</v>
          </cell>
        </row>
        <row r="525">
          <cell r="A525"/>
          <cell r="B525"/>
          <cell r="H525">
            <v>0</v>
          </cell>
        </row>
        <row r="526">
          <cell r="A526"/>
          <cell r="B526"/>
          <cell r="H526">
            <v>0</v>
          </cell>
        </row>
        <row r="527">
          <cell r="A527"/>
          <cell r="B527"/>
          <cell r="H527">
            <v>0</v>
          </cell>
        </row>
        <row r="528">
          <cell r="A528"/>
          <cell r="B528"/>
          <cell r="H528">
            <v>0</v>
          </cell>
        </row>
        <row r="529">
          <cell r="A529"/>
          <cell r="B529"/>
          <cell r="H529">
            <v>0</v>
          </cell>
        </row>
        <row r="530">
          <cell r="A530"/>
          <cell r="B530"/>
          <cell r="H530">
            <v>0</v>
          </cell>
        </row>
        <row r="531">
          <cell r="A531"/>
          <cell r="B531"/>
          <cell r="H531">
            <v>0</v>
          </cell>
        </row>
        <row r="532">
          <cell r="A532"/>
          <cell r="B532"/>
          <cell r="H532">
            <v>0</v>
          </cell>
        </row>
        <row r="533">
          <cell r="A533"/>
          <cell r="B533"/>
          <cell r="H533">
            <v>0</v>
          </cell>
        </row>
        <row r="534">
          <cell r="A534"/>
          <cell r="B534"/>
          <cell r="H534">
            <v>0</v>
          </cell>
        </row>
        <row r="535">
          <cell r="A535"/>
          <cell r="B535"/>
          <cell r="H535">
            <v>0</v>
          </cell>
        </row>
        <row r="536">
          <cell r="A536"/>
          <cell r="B536"/>
          <cell r="H536">
            <v>0</v>
          </cell>
        </row>
        <row r="537">
          <cell r="A537"/>
          <cell r="B537"/>
          <cell r="H537">
            <v>0</v>
          </cell>
        </row>
        <row r="538">
          <cell r="A538"/>
          <cell r="B538"/>
          <cell r="H538">
            <v>0</v>
          </cell>
        </row>
        <row r="539">
          <cell r="A539"/>
          <cell r="B539"/>
          <cell r="H539">
            <v>0</v>
          </cell>
        </row>
        <row r="540">
          <cell r="A540"/>
          <cell r="B540"/>
          <cell r="H540">
            <v>0</v>
          </cell>
        </row>
        <row r="541">
          <cell r="A541"/>
          <cell r="B541"/>
          <cell r="H541">
            <v>0</v>
          </cell>
        </row>
        <row r="542">
          <cell r="A542"/>
          <cell r="B542"/>
          <cell r="H542">
            <v>0</v>
          </cell>
        </row>
        <row r="543">
          <cell r="A543"/>
          <cell r="B543"/>
          <cell r="H543">
            <v>0</v>
          </cell>
        </row>
        <row r="544">
          <cell r="A544"/>
          <cell r="B544"/>
          <cell r="H544">
            <v>0</v>
          </cell>
        </row>
        <row r="545">
          <cell r="A545"/>
          <cell r="B545"/>
          <cell r="H545">
            <v>0</v>
          </cell>
        </row>
        <row r="546">
          <cell r="A546"/>
          <cell r="B546"/>
          <cell r="H546">
            <v>0</v>
          </cell>
        </row>
        <row r="547">
          <cell r="A547"/>
          <cell r="B547"/>
          <cell r="H547">
            <v>0</v>
          </cell>
        </row>
        <row r="548">
          <cell r="A548"/>
          <cell r="B548"/>
          <cell r="H548">
            <v>0</v>
          </cell>
        </row>
        <row r="549">
          <cell r="A549"/>
          <cell r="B549"/>
          <cell r="H549">
            <v>0</v>
          </cell>
        </row>
        <row r="550">
          <cell r="A550"/>
          <cell r="B550"/>
          <cell r="H550">
            <v>0</v>
          </cell>
        </row>
        <row r="551">
          <cell r="A551"/>
          <cell r="B551"/>
          <cell r="H551">
            <v>0</v>
          </cell>
        </row>
        <row r="552">
          <cell r="A552"/>
          <cell r="B552"/>
          <cell r="H552">
            <v>0</v>
          </cell>
        </row>
        <row r="553">
          <cell r="A553"/>
          <cell r="B553"/>
          <cell r="H553">
            <v>0</v>
          </cell>
        </row>
        <row r="554">
          <cell r="A554"/>
          <cell r="B554"/>
          <cell r="H554">
            <v>0</v>
          </cell>
        </row>
        <row r="555">
          <cell r="A555"/>
          <cell r="B555"/>
          <cell r="H555">
            <v>0</v>
          </cell>
        </row>
        <row r="556">
          <cell r="A556"/>
          <cell r="B556"/>
          <cell r="H556">
            <v>0</v>
          </cell>
        </row>
        <row r="557">
          <cell r="A557"/>
          <cell r="B557"/>
          <cell r="H557">
            <v>0</v>
          </cell>
        </row>
        <row r="558">
          <cell r="A558"/>
          <cell r="B558"/>
          <cell r="H558">
            <v>0</v>
          </cell>
        </row>
        <row r="559">
          <cell r="A559"/>
          <cell r="B559"/>
          <cell r="H559">
            <v>0</v>
          </cell>
        </row>
        <row r="560">
          <cell r="A560"/>
          <cell r="B560"/>
          <cell r="H560">
            <v>0</v>
          </cell>
        </row>
        <row r="561">
          <cell r="A561"/>
          <cell r="B561"/>
          <cell r="H561">
            <v>0</v>
          </cell>
        </row>
        <row r="562">
          <cell r="A562"/>
          <cell r="B562"/>
          <cell r="H562">
            <v>0</v>
          </cell>
        </row>
        <row r="563">
          <cell r="A563"/>
          <cell r="B563"/>
          <cell r="H563">
            <v>0</v>
          </cell>
        </row>
        <row r="564">
          <cell r="A564"/>
          <cell r="B564"/>
          <cell r="H564">
            <v>0</v>
          </cell>
        </row>
        <row r="565">
          <cell r="A565"/>
          <cell r="B565"/>
          <cell r="H565">
            <v>0</v>
          </cell>
        </row>
        <row r="566">
          <cell r="A566"/>
          <cell r="B566"/>
          <cell r="H566">
            <v>0</v>
          </cell>
        </row>
        <row r="567">
          <cell r="A567"/>
          <cell r="B567"/>
          <cell r="H567">
            <v>0</v>
          </cell>
        </row>
        <row r="568">
          <cell r="A568"/>
          <cell r="B568"/>
          <cell r="H568">
            <v>0</v>
          </cell>
        </row>
        <row r="569">
          <cell r="A569"/>
          <cell r="B569"/>
          <cell r="H569">
            <v>0</v>
          </cell>
        </row>
        <row r="570">
          <cell r="A570"/>
          <cell r="B570"/>
          <cell r="H570">
            <v>0</v>
          </cell>
        </row>
        <row r="571">
          <cell r="A571"/>
          <cell r="B571"/>
          <cell r="H571">
            <v>0</v>
          </cell>
        </row>
        <row r="572">
          <cell r="A572"/>
          <cell r="B572"/>
          <cell r="H572">
            <v>0</v>
          </cell>
        </row>
        <row r="573">
          <cell r="A573"/>
          <cell r="B573"/>
          <cell r="H573">
            <v>0</v>
          </cell>
        </row>
        <row r="574">
          <cell r="A574"/>
          <cell r="B574"/>
          <cell r="H574">
            <v>0</v>
          </cell>
        </row>
        <row r="575">
          <cell r="A575"/>
          <cell r="B575"/>
          <cell r="H575">
            <v>0</v>
          </cell>
        </row>
        <row r="576">
          <cell r="A576"/>
          <cell r="B576"/>
          <cell r="H576">
            <v>0</v>
          </cell>
        </row>
        <row r="577">
          <cell r="A577"/>
          <cell r="B577"/>
          <cell r="H577">
            <v>0</v>
          </cell>
        </row>
        <row r="578">
          <cell r="A578"/>
          <cell r="B578"/>
          <cell r="H578">
            <v>0</v>
          </cell>
        </row>
        <row r="579">
          <cell r="A579"/>
          <cell r="B579"/>
          <cell r="H579">
            <v>0</v>
          </cell>
        </row>
        <row r="580">
          <cell r="A580"/>
          <cell r="B580"/>
          <cell r="H580">
            <v>0</v>
          </cell>
        </row>
        <row r="581">
          <cell r="A581"/>
          <cell r="B581"/>
          <cell r="H581">
            <v>0</v>
          </cell>
        </row>
        <row r="582">
          <cell r="A582"/>
          <cell r="B582"/>
          <cell r="H582">
            <v>0</v>
          </cell>
        </row>
        <row r="583">
          <cell r="A583"/>
          <cell r="B583"/>
          <cell r="H583">
            <v>0</v>
          </cell>
        </row>
        <row r="584">
          <cell r="A584"/>
          <cell r="B584"/>
          <cell r="H584">
            <v>0</v>
          </cell>
        </row>
        <row r="585">
          <cell r="A585"/>
          <cell r="B585"/>
          <cell r="H585">
            <v>0</v>
          </cell>
        </row>
        <row r="586">
          <cell r="A586"/>
          <cell r="B586"/>
          <cell r="H586">
            <v>0</v>
          </cell>
        </row>
        <row r="587">
          <cell r="A587"/>
          <cell r="B587"/>
          <cell r="H587">
            <v>0</v>
          </cell>
        </row>
        <row r="588">
          <cell r="A588"/>
          <cell r="B588"/>
          <cell r="H588">
            <v>0</v>
          </cell>
        </row>
        <row r="589">
          <cell r="A589"/>
          <cell r="B589"/>
          <cell r="H589">
            <v>0</v>
          </cell>
        </row>
        <row r="590">
          <cell r="A590"/>
          <cell r="B590"/>
          <cell r="H590">
            <v>0</v>
          </cell>
        </row>
        <row r="591">
          <cell r="A591"/>
          <cell r="B591"/>
          <cell r="H591">
            <v>0</v>
          </cell>
        </row>
        <row r="592">
          <cell r="A592"/>
          <cell r="B592"/>
          <cell r="H592">
            <v>0</v>
          </cell>
        </row>
        <row r="593">
          <cell r="A593"/>
          <cell r="B593"/>
          <cell r="H593">
            <v>0</v>
          </cell>
        </row>
        <row r="594">
          <cell r="A594"/>
          <cell r="B594"/>
          <cell r="H594">
            <v>0</v>
          </cell>
        </row>
        <row r="595">
          <cell r="A595"/>
          <cell r="B595"/>
          <cell r="H595">
            <v>0</v>
          </cell>
        </row>
        <row r="596">
          <cell r="A596"/>
          <cell r="B596"/>
          <cell r="H596">
            <v>0</v>
          </cell>
        </row>
        <row r="597">
          <cell r="A597"/>
          <cell r="B597"/>
          <cell r="H597">
            <v>0</v>
          </cell>
        </row>
        <row r="598">
          <cell r="A598"/>
          <cell r="B598"/>
          <cell r="H598">
            <v>0</v>
          </cell>
        </row>
        <row r="599">
          <cell r="A599"/>
          <cell r="B599"/>
          <cell r="H599">
            <v>0</v>
          </cell>
        </row>
        <row r="600">
          <cell r="A600"/>
          <cell r="B600"/>
          <cell r="H600">
            <v>0</v>
          </cell>
        </row>
        <row r="601">
          <cell r="A601"/>
          <cell r="B601"/>
          <cell r="H601">
            <v>0</v>
          </cell>
        </row>
        <row r="602">
          <cell r="A602"/>
          <cell r="B602"/>
          <cell r="H602">
            <v>0</v>
          </cell>
        </row>
        <row r="603">
          <cell r="A603"/>
          <cell r="B603"/>
          <cell r="H603">
            <v>0</v>
          </cell>
        </row>
        <row r="604">
          <cell r="A604"/>
          <cell r="B604"/>
          <cell r="H604">
            <v>0</v>
          </cell>
        </row>
        <row r="605">
          <cell r="A605"/>
          <cell r="B605"/>
          <cell r="H605">
            <v>0</v>
          </cell>
        </row>
        <row r="606">
          <cell r="A606"/>
          <cell r="B606"/>
          <cell r="H606">
            <v>0</v>
          </cell>
        </row>
        <row r="607">
          <cell r="A607"/>
          <cell r="B607"/>
          <cell r="H607">
            <v>0</v>
          </cell>
        </row>
        <row r="608">
          <cell r="A608"/>
          <cell r="B608"/>
          <cell r="H608">
            <v>0</v>
          </cell>
        </row>
        <row r="609">
          <cell r="A609"/>
          <cell r="B609"/>
          <cell r="H609">
            <v>0</v>
          </cell>
        </row>
        <row r="610">
          <cell r="A610"/>
          <cell r="B610"/>
          <cell r="H610">
            <v>0</v>
          </cell>
        </row>
        <row r="611">
          <cell r="A611"/>
          <cell r="B611"/>
          <cell r="H611">
            <v>0</v>
          </cell>
        </row>
        <row r="612">
          <cell r="A612"/>
          <cell r="B612"/>
          <cell r="H612">
            <v>0</v>
          </cell>
        </row>
        <row r="613">
          <cell r="A613"/>
          <cell r="B613"/>
          <cell r="H613">
            <v>0</v>
          </cell>
        </row>
        <row r="614">
          <cell r="A614"/>
          <cell r="B614"/>
          <cell r="H614">
            <v>0</v>
          </cell>
        </row>
        <row r="615">
          <cell r="A615"/>
          <cell r="B615"/>
          <cell r="H615">
            <v>0</v>
          </cell>
        </row>
        <row r="616">
          <cell r="A616"/>
          <cell r="B616"/>
          <cell r="H616">
            <v>0</v>
          </cell>
        </row>
        <row r="617">
          <cell r="A617"/>
          <cell r="B617"/>
          <cell r="H617">
            <v>0</v>
          </cell>
        </row>
        <row r="618">
          <cell r="A618"/>
          <cell r="B618"/>
          <cell r="H618">
            <v>0</v>
          </cell>
        </row>
        <row r="619">
          <cell r="A619"/>
          <cell r="B619"/>
          <cell r="H619">
            <v>0</v>
          </cell>
        </row>
        <row r="620">
          <cell r="A620"/>
          <cell r="B620"/>
          <cell r="H620">
            <v>0</v>
          </cell>
        </row>
        <row r="621">
          <cell r="A621"/>
          <cell r="B621"/>
          <cell r="H621">
            <v>0</v>
          </cell>
        </row>
        <row r="622">
          <cell r="A622"/>
          <cell r="B622"/>
          <cell r="H622">
            <v>0</v>
          </cell>
        </row>
        <row r="623">
          <cell r="A623"/>
          <cell r="B623"/>
          <cell r="H623">
            <v>0</v>
          </cell>
        </row>
        <row r="624">
          <cell r="A624"/>
          <cell r="B624"/>
          <cell r="H624">
            <v>0</v>
          </cell>
        </row>
        <row r="625">
          <cell r="A625"/>
          <cell r="B625"/>
          <cell r="H625">
            <v>0</v>
          </cell>
        </row>
        <row r="626">
          <cell r="A626"/>
          <cell r="B626"/>
          <cell r="H626">
            <v>0</v>
          </cell>
        </row>
        <row r="627">
          <cell r="A627"/>
          <cell r="B627"/>
          <cell r="H627">
            <v>0</v>
          </cell>
        </row>
        <row r="628">
          <cell r="A628"/>
          <cell r="B628"/>
          <cell r="H628">
            <v>0</v>
          </cell>
        </row>
        <row r="629">
          <cell r="A629"/>
          <cell r="B629"/>
          <cell r="H629">
            <v>0</v>
          </cell>
        </row>
        <row r="630">
          <cell r="A630"/>
          <cell r="B630"/>
          <cell r="H630">
            <v>0</v>
          </cell>
        </row>
        <row r="631">
          <cell r="A631"/>
          <cell r="B631"/>
          <cell r="H631">
            <v>0</v>
          </cell>
        </row>
        <row r="632">
          <cell r="A632"/>
          <cell r="B632"/>
          <cell r="H632">
            <v>0</v>
          </cell>
        </row>
        <row r="633">
          <cell r="A633"/>
          <cell r="B633"/>
          <cell r="H633">
            <v>0</v>
          </cell>
        </row>
        <row r="634">
          <cell r="A634"/>
          <cell r="B634"/>
          <cell r="H634">
            <v>0</v>
          </cell>
        </row>
        <row r="635">
          <cell r="A635"/>
          <cell r="B635"/>
          <cell r="H635">
            <v>0</v>
          </cell>
        </row>
        <row r="636">
          <cell r="A636"/>
          <cell r="B636"/>
          <cell r="H636">
            <v>0</v>
          </cell>
        </row>
        <row r="637">
          <cell r="A637"/>
          <cell r="B637"/>
          <cell r="H637">
            <v>0</v>
          </cell>
        </row>
        <row r="638">
          <cell r="A638"/>
          <cell r="B638"/>
          <cell r="H638">
            <v>0</v>
          </cell>
        </row>
        <row r="639">
          <cell r="A639"/>
          <cell r="B639"/>
          <cell r="H639">
            <v>0</v>
          </cell>
        </row>
        <row r="640">
          <cell r="A640"/>
          <cell r="B640"/>
          <cell r="H640">
            <v>0</v>
          </cell>
        </row>
        <row r="641">
          <cell r="A641"/>
          <cell r="B641"/>
          <cell r="H641">
            <v>0</v>
          </cell>
        </row>
        <row r="642">
          <cell r="A642"/>
          <cell r="B642"/>
          <cell r="H642">
            <v>0</v>
          </cell>
        </row>
        <row r="643">
          <cell r="A643"/>
          <cell r="B643"/>
          <cell r="H643">
            <v>0</v>
          </cell>
        </row>
        <row r="644">
          <cell r="A644"/>
          <cell r="B644"/>
          <cell r="H644">
            <v>0</v>
          </cell>
        </row>
        <row r="645">
          <cell r="A645"/>
          <cell r="B645"/>
          <cell r="H645">
            <v>0</v>
          </cell>
        </row>
        <row r="646">
          <cell r="A646"/>
          <cell r="B646"/>
          <cell r="H646">
            <v>0</v>
          </cell>
        </row>
        <row r="647">
          <cell r="A647"/>
          <cell r="B647"/>
          <cell r="H647">
            <v>0</v>
          </cell>
        </row>
        <row r="648">
          <cell r="A648"/>
          <cell r="B648"/>
          <cell r="H648">
            <v>0</v>
          </cell>
        </row>
        <row r="649">
          <cell r="A649"/>
          <cell r="B649"/>
          <cell r="H649">
            <v>0</v>
          </cell>
        </row>
        <row r="650">
          <cell r="A650"/>
          <cell r="B650"/>
          <cell r="H650">
            <v>0</v>
          </cell>
        </row>
        <row r="651">
          <cell r="A651"/>
          <cell r="B651"/>
          <cell r="H651">
            <v>0</v>
          </cell>
        </row>
        <row r="652">
          <cell r="A652"/>
          <cell r="B652"/>
          <cell r="H652">
            <v>0</v>
          </cell>
        </row>
        <row r="653">
          <cell r="A653"/>
          <cell r="B653"/>
          <cell r="H653">
            <v>0</v>
          </cell>
        </row>
        <row r="654">
          <cell r="A654"/>
          <cell r="B654"/>
          <cell r="H654">
            <v>0</v>
          </cell>
        </row>
        <row r="655">
          <cell r="A655"/>
          <cell r="B655"/>
          <cell r="H655">
            <v>0</v>
          </cell>
        </row>
        <row r="656">
          <cell r="A656"/>
          <cell r="B656"/>
          <cell r="H656">
            <v>0</v>
          </cell>
        </row>
        <row r="657">
          <cell r="A657"/>
          <cell r="B657"/>
          <cell r="H657">
            <v>0</v>
          </cell>
        </row>
        <row r="658">
          <cell r="A658"/>
          <cell r="B658"/>
          <cell r="H658">
            <v>0</v>
          </cell>
        </row>
        <row r="659">
          <cell r="A659"/>
          <cell r="B659"/>
          <cell r="H659">
            <v>0</v>
          </cell>
        </row>
        <row r="660">
          <cell r="A660"/>
          <cell r="B660"/>
          <cell r="H660">
            <v>0</v>
          </cell>
        </row>
        <row r="661">
          <cell r="A661"/>
          <cell r="B661"/>
          <cell r="H661">
            <v>0</v>
          </cell>
        </row>
        <row r="662">
          <cell r="A662"/>
          <cell r="B662"/>
          <cell r="H662">
            <v>0</v>
          </cell>
        </row>
        <row r="663">
          <cell r="A663"/>
          <cell r="B663"/>
          <cell r="H663">
            <v>0</v>
          </cell>
        </row>
        <row r="664">
          <cell r="A664"/>
          <cell r="B664"/>
          <cell r="H664">
            <v>0</v>
          </cell>
        </row>
        <row r="665">
          <cell r="A665"/>
          <cell r="B665"/>
          <cell r="H665">
            <v>0</v>
          </cell>
        </row>
        <row r="666">
          <cell r="A666"/>
          <cell r="B666"/>
          <cell r="H666">
            <v>0</v>
          </cell>
        </row>
        <row r="667">
          <cell r="A667"/>
          <cell r="B667"/>
          <cell r="H667">
            <v>0</v>
          </cell>
        </row>
        <row r="668">
          <cell r="A668"/>
          <cell r="B668"/>
          <cell r="H668">
            <v>0</v>
          </cell>
        </row>
        <row r="669">
          <cell r="A669"/>
          <cell r="B669"/>
          <cell r="H669">
            <v>0</v>
          </cell>
        </row>
        <row r="670">
          <cell r="A670"/>
          <cell r="B670"/>
          <cell r="H670">
            <v>0</v>
          </cell>
        </row>
        <row r="671">
          <cell r="A671"/>
          <cell r="B671"/>
          <cell r="H671">
            <v>0</v>
          </cell>
        </row>
        <row r="672">
          <cell r="A672"/>
          <cell r="B672"/>
          <cell r="H672">
            <v>0</v>
          </cell>
        </row>
        <row r="673">
          <cell r="A673"/>
          <cell r="B673"/>
          <cell r="H673">
            <v>0</v>
          </cell>
        </row>
        <row r="674">
          <cell r="A674"/>
          <cell r="B674"/>
          <cell r="H674">
            <v>0</v>
          </cell>
        </row>
        <row r="675">
          <cell r="A675"/>
          <cell r="B675"/>
          <cell r="H675">
            <v>0</v>
          </cell>
        </row>
        <row r="676">
          <cell r="A676"/>
          <cell r="B676"/>
          <cell r="H676">
            <v>0</v>
          </cell>
        </row>
        <row r="677">
          <cell r="A677"/>
          <cell r="B677"/>
          <cell r="H677">
            <v>0</v>
          </cell>
        </row>
        <row r="678">
          <cell r="A678"/>
          <cell r="B678"/>
          <cell r="H678">
            <v>0</v>
          </cell>
        </row>
        <row r="679">
          <cell r="A679"/>
          <cell r="B679"/>
          <cell r="H679">
            <v>0</v>
          </cell>
        </row>
        <row r="680">
          <cell r="A680"/>
          <cell r="B680"/>
          <cell r="H680">
            <v>0</v>
          </cell>
        </row>
        <row r="681">
          <cell r="A681"/>
          <cell r="B681"/>
          <cell r="H681">
            <v>0</v>
          </cell>
        </row>
        <row r="682">
          <cell r="A682"/>
          <cell r="B682"/>
          <cell r="H682">
            <v>0</v>
          </cell>
        </row>
        <row r="683">
          <cell r="A683"/>
          <cell r="B683"/>
          <cell r="H683">
            <v>0</v>
          </cell>
        </row>
        <row r="684">
          <cell r="A684"/>
          <cell r="B684"/>
          <cell r="H684">
            <v>0</v>
          </cell>
        </row>
        <row r="685">
          <cell r="A685"/>
          <cell r="B685"/>
          <cell r="H685">
            <v>0</v>
          </cell>
        </row>
        <row r="686">
          <cell r="A686"/>
          <cell r="B686"/>
          <cell r="H686">
            <v>0</v>
          </cell>
        </row>
        <row r="687">
          <cell r="A687"/>
          <cell r="B687"/>
          <cell r="H687">
            <v>0</v>
          </cell>
        </row>
        <row r="688">
          <cell r="A688"/>
          <cell r="B688"/>
          <cell r="H688">
            <v>0</v>
          </cell>
        </row>
        <row r="689">
          <cell r="A689"/>
          <cell r="B689"/>
          <cell r="H689">
            <v>0</v>
          </cell>
        </row>
        <row r="690">
          <cell r="A690"/>
          <cell r="B690"/>
          <cell r="H690">
            <v>0</v>
          </cell>
        </row>
        <row r="691">
          <cell r="A691"/>
          <cell r="B691"/>
          <cell r="H691">
            <v>0</v>
          </cell>
        </row>
        <row r="692">
          <cell r="A692"/>
          <cell r="B692"/>
          <cell r="H692">
            <v>0</v>
          </cell>
        </row>
        <row r="693">
          <cell r="A693"/>
          <cell r="B693"/>
          <cell r="H693">
            <v>0</v>
          </cell>
        </row>
        <row r="694">
          <cell r="A694"/>
          <cell r="B694"/>
          <cell r="H694">
            <v>0</v>
          </cell>
        </row>
        <row r="695">
          <cell r="A695"/>
          <cell r="B695"/>
          <cell r="H695">
            <v>0</v>
          </cell>
        </row>
        <row r="696">
          <cell r="A696"/>
          <cell r="B696"/>
          <cell r="H696">
            <v>0</v>
          </cell>
        </row>
        <row r="697">
          <cell r="A697"/>
          <cell r="B697"/>
          <cell r="H697">
            <v>0</v>
          </cell>
        </row>
        <row r="698">
          <cell r="A698"/>
          <cell r="B698"/>
          <cell r="H698">
            <v>0</v>
          </cell>
        </row>
        <row r="699">
          <cell r="A699"/>
          <cell r="B699"/>
          <cell r="H699">
            <v>0</v>
          </cell>
        </row>
        <row r="700">
          <cell r="A700"/>
          <cell r="B700"/>
          <cell r="H700">
            <v>0</v>
          </cell>
        </row>
        <row r="701">
          <cell r="A701"/>
          <cell r="B701"/>
          <cell r="H701">
            <v>0</v>
          </cell>
        </row>
        <row r="702">
          <cell r="A702"/>
          <cell r="B702"/>
          <cell r="H702">
            <v>0</v>
          </cell>
        </row>
        <row r="703">
          <cell r="A703"/>
          <cell r="B703"/>
          <cell r="H703">
            <v>0</v>
          </cell>
        </row>
        <row r="704">
          <cell r="A704"/>
          <cell r="B704"/>
          <cell r="H704">
            <v>0</v>
          </cell>
        </row>
        <row r="705">
          <cell r="A705"/>
          <cell r="B705"/>
          <cell r="H705">
            <v>0</v>
          </cell>
        </row>
        <row r="706">
          <cell r="A706"/>
          <cell r="B706"/>
          <cell r="H706">
            <v>0</v>
          </cell>
        </row>
        <row r="707">
          <cell r="A707"/>
          <cell r="B707"/>
          <cell r="H707">
            <v>0</v>
          </cell>
        </row>
        <row r="708">
          <cell r="A708"/>
          <cell r="B708"/>
          <cell r="H708">
            <v>0</v>
          </cell>
        </row>
        <row r="709">
          <cell r="A709"/>
          <cell r="B709"/>
          <cell r="H709">
            <v>0</v>
          </cell>
        </row>
        <row r="710">
          <cell r="A710"/>
          <cell r="B710"/>
          <cell r="H710">
            <v>0</v>
          </cell>
        </row>
        <row r="711">
          <cell r="A711"/>
          <cell r="B711"/>
          <cell r="H711">
            <v>0</v>
          </cell>
        </row>
        <row r="712">
          <cell r="A712"/>
          <cell r="B712"/>
          <cell r="H712">
            <v>0</v>
          </cell>
        </row>
        <row r="713">
          <cell r="A713"/>
          <cell r="B713"/>
          <cell r="H713">
            <v>0</v>
          </cell>
        </row>
        <row r="714">
          <cell r="A714"/>
          <cell r="B714"/>
          <cell r="H714">
            <v>0</v>
          </cell>
        </row>
        <row r="715">
          <cell r="A715"/>
          <cell r="B715"/>
          <cell r="H715">
            <v>0</v>
          </cell>
        </row>
        <row r="716">
          <cell r="A716"/>
          <cell r="B716"/>
          <cell r="H716">
            <v>0</v>
          </cell>
        </row>
        <row r="717">
          <cell r="A717"/>
          <cell r="B717"/>
          <cell r="H717">
            <v>0</v>
          </cell>
        </row>
        <row r="718">
          <cell r="A718"/>
          <cell r="B718"/>
          <cell r="H718">
            <v>0</v>
          </cell>
        </row>
        <row r="719">
          <cell r="A719"/>
          <cell r="B719"/>
          <cell r="H719">
            <v>0</v>
          </cell>
        </row>
        <row r="720">
          <cell r="A720"/>
          <cell r="B720"/>
          <cell r="H720">
            <v>0</v>
          </cell>
        </row>
        <row r="721">
          <cell r="A721"/>
          <cell r="B721"/>
          <cell r="H721">
            <v>0</v>
          </cell>
        </row>
        <row r="722">
          <cell r="A722"/>
          <cell r="B722"/>
          <cell r="H722">
            <v>0</v>
          </cell>
        </row>
        <row r="723">
          <cell r="A723"/>
          <cell r="B723"/>
          <cell r="H723">
            <v>0</v>
          </cell>
        </row>
        <row r="724">
          <cell r="A724"/>
          <cell r="B724"/>
          <cell r="H724">
            <v>0</v>
          </cell>
        </row>
        <row r="725">
          <cell r="A725"/>
          <cell r="B725"/>
          <cell r="H725">
            <v>0</v>
          </cell>
        </row>
        <row r="726">
          <cell r="A726"/>
          <cell r="B726"/>
          <cell r="H726">
            <v>0</v>
          </cell>
        </row>
        <row r="727">
          <cell r="A727"/>
          <cell r="B727"/>
          <cell r="H727">
            <v>0</v>
          </cell>
        </row>
        <row r="728">
          <cell r="A728"/>
          <cell r="B728"/>
          <cell r="H728">
            <v>0</v>
          </cell>
        </row>
        <row r="729">
          <cell r="A729"/>
          <cell r="B729"/>
          <cell r="H729">
            <v>0</v>
          </cell>
        </row>
        <row r="730">
          <cell r="A730"/>
          <cell r="B730"/>
          <cell r="H730">
            <v>0</v>
          </cell>
        </row>
        <row r="731">
          <cell r="A731"/>
          <cell r="B731"/>
          <cell r="H731">
            <v>0</v>
          </cell>
        </row>
        <row r="732">
          <cell r="A732"/>
          <cell r="B732"/>
          <cell r="H732">
            <v>0</v>
          </cell>
        </row>
        <row r="733">
          <cell r="A733"/>
          <cell r="B733"/>
          <cell r="H733">
            <v>0</v>
          </cell>
        </row>
        <row r="734">
          <cell r="A734"/>
          <cell r="B734"/>
          <cell r="H734">
            <v>0</v>
          </cell>
        </row>
        <row r="735">
          <cell r="A735"/>
          <cell r="B735"/>
          <cell r="H735">
            <v>0</v>
          </cell>
        </row>
        <row r="736">
          <cell r="A736"/>
          <cell r="B736"/>
          <cell r="H736">
            <v>0</v>
          </cell>
        </row>
        <row r="737">
          <cell r="A737"/>
          <cell r="B737"/>
          <cell r="H737">
            <v>0</v>
          </cell>
        </row>
        <row r="738">
          <cell r="A738"/>
          <cell r="B738"/>
          <cell r="H738">
            <v>0</v>
          </cell>
        </row>
        <row r="739">
          <cell r="A739"/>
          <cell r="B739"/>
          <cell r="H739">
            <v>0</v>
          </cell>
        </row>
        <row r="740">
          <cell r="A740"/>
          <cell r="B740"/>
          <cell r="H740">
            <v>0</v>
          </cell>
        </row>
        <row r="741">
          <cell r="A741"/>
          <cell r="B741"/>
          <cell r="H741">
            <v>0</v>
          </cell>
        </row>
        <row r="742">
          <cell r="A742"/>
          <cell r="B742"/>
          <cell r="H742">
            <v>0</v>
          </cell>
        </row>
        <row r="743">
          <cell r="A743"/>
          <cell r="B743"/>
          <cell r="H743">
            <v>0</v>
          </cell>
        </row>
        <row r="744">
          <cell r="A744"/>
          <cell r="B744"/>
          <cell r="H744">
            <v>0</v>
          </cell>
        </row>
        <row r="745">
          <cell r="A745"/>
          <cell r="B745"/>
          <cell r="H745">
            <v>0</v>
          </cell>
        </row>
        <row r="746">
          <cell r="A746"/>
          <cell r="B746"/>
          <cell r="H746">
            <v>0</v>
          </cell>
        </row>
        <row r="747">
          <cell r="A747"/>
          <cell r="B747"/>
          <cell r="H747">
            <v>0</v>
          </cell>
        </row>
        <row r="748">
          <cell r="A748"/>
          <cell r="B748"/>
          <cell r="H748">
            <v>0</v>
          </cell>
        </row>
        <row r="749">
          <cell r="A749"/>
          <cell r="B749"/>
          <cell r="H749">
            <v>0</v>
          </cell>
        </row>
        <row r="750">
          <cell r="A750"/>
          <cell r="B750"/>
          <cell r="H750">
            <v>0</v>
          </cell>
        </row>
        <row r="751">
          <cell r="A751"/>
          <cell r="B751"/>
          <cell r="H751">
            <v>0</v>
          </cell>
        </row>
        <row r="752">
          <cell r="A752"/>
          <cell r="B752"/>
          <cell r="H752">
            <v>0</v>
          </cell>
        </row>
        <row r="753">
          <cell r="A753"/>
          <cell r="B753"/>
          <cell r="H753">
            <v>0</v>
          </cell>
        </row>
        <row r="754">
          <cell r="A754"/>
          <cell r="B754"/>
          <cell r="H754">
            <v>0</v>
          </cell>
        </row>
        <row r="755">
          <cell r="A755"/>
          <cell r="B755"/>
          <cell r="H755">
            <v>0</v>
          </cell>
        </row>
        <row r="756">
          <cell r="A756"/>
          <cell r="B756"/>
          <cell r="H756">
            <v>0</v>
          </cell>
        </row>
        <row r="757">
          <cell r="A757"/>
          <cell r="B757"/>
          <cell r="H757">
            <v>0</v>
          </cell>
        </row>
        <row r="758">
          <cell r="A758"/>
          <cell r="B758"/>
          <cell r="H758">
            <v>0</v>
          </cell>
        </row>
        <row r="759">
          <cell r="A759"/>
          <cell r="B759"/>
          <cell r="H759">
            <v>0</v>
          </cell>
        </row>
        <row r="760">
          <cell r="A760"/>
          <cell r="B760"/>
          <cell r="H760">
            <v>0</v>
          </cell>
        </row>
        <row r="761">
          <cell r="A761"/>
          <cell r="B761"/>
          <cell r="H761">
            <v>0</v>
          </cell>
        </row>
        <row r="762">
          <cell r="A762"/>
          <cell r="B762"/>
          <cell r="H762">
            <v>0</v>
          </cell>
        </row>
        <row r="763">
          <cell r="A763"/>
          <cell r="B763"/>
          <cell r="H763">
            <v>0</v>
          </cell>
        </row>
        <row r="764">
          <cell r="A764"/>
          <cell r="B764"/>
          <cell r="H764">
            <v>0</v>
          </cell>
        </row>
        <row r="765">
          <cell r="A765"/>
          <cell r="B765"/>
          <cell r="H765">
            <v>0</v>
          </cell>
        </row>
        <row r="766">
          <cell r="A766"/>
          <cell r="B766"/>
          <cell r="H766">
            <v>0</v>
          </cell>
        </row>
        <row r="767">
          <cell r="A767"/>
          <cell r="B767"/>
          <cell r="H767">
            <v>0</v>
          </cell>
        </row>
        <row r="768">
          <cell r="A768"/>
          <cell r="B768"/>
          <cell r="H768">
            <v>0</v>
          </cell>
        </row>
        <row r="769">
          <cell r="A769"/>
          <cell r="B769"/>
          <cell r="H769">
            <v>0</v>
          </cell>
        </row>
        <row r="770">
          <cell r="A770"/>
          <cell r="B770"/>
          <cell r="H770">
            <v>0</v>
          </cell>
        </row>
        <row r="771">
          <cell r="A771"/>
          <cell r="B771"/>
          <cell r="H771">
            <v>0</v>
          </cell>
        </row>
        <row r="772">
          <cell r="A772"/>
          <cell r="B772"/>
          <cell r="H772">
            <v>0</v>
          </cell>
        </row>
        <row r="773">
          <cell r="A773"/>
          <cell r="B773"/>
          <cell r="H773">
            <v>0</v>
          </cell>
        </row>
        <row r="774">
          <cell r="A774"/>
          <cell r="B774"/>
          <cell r="H774">
            <v>0</v>
          </cell>
        </row>
        <row r="775">
          <cell r="A775"/>
          <cell r="B775"/>
          <cell r="H775">
            <v>0</v>
          </cell>
        </row>
        <row r="776">
          <cell r="A776"/>
          <cell r="B776"/>
          <cell r="H776">
            <v>0</v>
          </cell>
        </row>
        <row r="777">
          <cell r="A777"/>
          <cell r="B777"/>
          <cell r="H777">
            <v>0</v>
          </cell>
        </row>
        <row r="778">
          <cell r="A778"/>
          <cell r="B778"/>
          <cell r="H778">
            <v>0</v>
          </cell>
        </row>
        <row r="779">
          <cell r="A779"/>
          <cell r="B779"/>
          <cell r="H779">
            <v>0</v>
          </cell>
        </row>
        <row r="780">
          <cell r="A780"/>
          <cell r="B780"/>
          <cell r="H780">
            <v>0</v>
          </cell>
        </row>
        <row r="781">
          <cell r="A781"/>
          <cell r="B781"/>
          <cell r="H781">
            <v>0</v>
          </cell>
        </row>
        <row r="782">
          <cell r="A782"/>
          <cell r="B782"/>
          <cell r="H782">
            <v>0</v>
          </cell>
        </row>
        <row r="783">
          <cell r="A783"/>
          <cell r="B783"/>
          <cell r="H783">
            <v>0</v>
          </cell>
        </row>
        <row r="784">
          <cell r="A784"/>
          <cell r="B784"/>
          <cell r="H784">
            <v>0</v>
          </cell>
        </row>
        <row r="785">
          <cell r="A785"/>
          <cell r="B785"/>
          <cell r="H785">
            <v>0</v>
          </cell>
        </row>
        <row r="786">
          <cell r="A786"/>
          <cell r="B786"/>
          <cell r="H786">
            <v>0</v>
          </cell>
        </row>
        <row r="787">
          <cell r="A787"/>
          <cell r="B787"/>
          <cell r="H787">
            <v>0</v>
          </cell>
        </row>
        <row r="788">
          <cell r="A788"/>
          <cell r="B788"/>
          <cell r="H788">
            <v>0</v>
          </cell>
        </row>
        <row r="789">
          <cell r="A789"/>
          <cell r="B789"/>
          <cell r="H789">
            <v>0</v>
          </cell>
        </row>
        <row r="790">
          <cell r="A790"/>
          <cell r="B790"/>
          <cell r="H790">
            <v>0</v>
          </cell>
        </row>
        <row r="791">
          <cell r="A791"/>
          <cell r="B791"/>
          <cell r="H791">
            <v>0</v>
          </cell>
        </row>
        <row r="792">
          <cell r="A792"/>
          <cell r="B792"/>
          <cell r="H792">
            <v>0</v>
          </cell>
        </row>
        <row r="793">
          <cell r="A793"/>
          <cell r="B793"/>
          <cell r="H793">
            <v>0</v>
          </cell>
        </row>
        <row r="794">
          <cell r="A794"/>
          <cell r="B794"/>
          <cell r="H794">
            <v>0</v>
          </cell>
        </row>
        <row r="795">
          <cell r="A795"/>
          <cell r="B795"/>
          <cell r="H795">
            <v>0</v>
          </cell>
        </row>
        <row r="796">
          <cell r="A796"/>
          <cell r="B796"/>
          <cell r="H796">
            <v>0</v>
          </cell>
        </row>
        <row r="797">
          <cell r="A797"/>
          <cell r="B797"/>
          <cell r="H797">
            <v>0</v>
          </cell>
        </row>
        <row r="798">
          <cell r="A798"/>
          <cell r="B798"/>
          <cell r="H798">
            <v>0</v>
          </cell>
        </row>
        <row r="799">
          <cell r="A799"/>
          <cell r="B799"/>
          <cell r="H799">
            <v>0</v>
          </cell>
        </row>
        <row r="800">
          <cell r="A800"/>
          <cell r="B800"/>
          <cell r="H800">
            <v>0</v>
          </cell>
        </row>
        <row r="801">
          <cell r="A801"/>
          <cell r="B801"/>
          <cell r="H801">
            <v>0</v>
          </cell>
        </row>
        <row r="802">
          <cell r="A802"/>
          <cell r="B802"/>
          <cell r="H802">
            <v>0</v>
          </cell>
        </row>
        <row r="803">
          <cell r="A803"/>
          <cell r="B803"/>
          <cell r="H803">
            <v>0</v>
          </cell>
        </row>
        <row r="804">
          <cell r="A804"/>
          <cell r="B804"/>
          <cell r="H804">
            <v>0</v>
          </cell>
        </row>
        <row r="805">
          <cell r="A805"/>
          <cell r="B805"/>
          <cell r="H805">
            <v>0</v>
          </cell>
        </row>
        <row r="806">
          <cell r="A806"/>
          <cell r="B806"/>
          <cell r="H806">
            <v>0</v>
          </cell>
        </row>
        <row r="807">
          <cell r="A807"/>
          <cell r="B807"/>
          <cell r="H807">
            <v>0</v>
          </cell>
        </row>
        <row r="808">
          <cell r="A808"/>
          <cell r="B808"/>
          <cell r="H808">
            <v>0</v>
          </cell>
        </row>
        <row r="809">
          <cell r="A809"/>
          <cell r="B809"/>
          <cell r="H809">
            <v>0</v>
          </cell>
        </row>
        <row r="810">
          <cell r="A810"/>
          <cell r="B810"/>
          <cell r="H810">
            <v>0</v>
          </cell>
        </row>
        <row r="811">
          <cell r="A811"/>
          <cell r="B811"/>
          <cell r="H811">
            <v>0</v>
          </cell>
        </row>
        <row r="812">
          <cell r="A812"/>
          <cell r="B812"/>
          <cell r="H812">
            <v>0</v>
          </cell>
        </row>
        <row r="813">
          <cell r="A813"/>
          <cell r="B813"/>
          <cell r="H813">
            <v>0</v>
          </cell>
        </row>
        <row r="814">
          <cell r="A814"/>
          <cell r="B814"/>
          <cell r="H814">
            <v>0</v>
          </cell>
        </row>
        <row r="815">
          <cell r="A815"/>
          <cell r="B815"/>
          <cell r="H815">
            <v>0</v>
          </cell>
        </row>
        <row r="816">
          <cell r="A816"/>
          <cell r="B816"/>
          <cell r="H816">
            <v>0</v>
          </cell>
        </row>
        <row r="817">
          <cell r="A817"/>
          <cell r="B817"/>
          <cell r="H817">
            <v>0</v>
          </cell>
        </row>
        <row r="818">
          <cell r="A818"/>
          <cell r="B818"/>
          <cell r="H818">
            <v>0</v>
          </cell>
        </row>
        <row r="819">
          <cell r="A819"/>
          <cell r="B819"/>
          <cell r="H819">
            <v>0</v>
          </cell>
        </row>
        <row r="820">
          <cell r="A820"/>
          <cell r="B820"/>
          <cell r="H820">
            <v>0</v>
          </cell>
        </row>
        <row r="821">
          <cell r="A821"/>
          <cell r="B821"/>
          <cell r="H821">
            <v>0</v>
          </cell>
        </row>
        <row r="822">
          <cell r="A822"/>
          <cell r="B822"/>
          <cell r="H822">
            <v>0</v>
          </cell>
        </row>
        <row r="823">
          <cell r="A823"/>
          <cell r="B823"/>
          <cell r="H823">
            <v>0</v>
          </cell>
        </row>
        <row r="824">
          <cell r="A824"/>
          <cell r="B824"/>
          <cell r="H824">
            <v>0</v>
          </cell>
        </row>
        <row r="825">
          <cell r="A825"/>
          <cell r="B825"/>
          <cell r="H825">
            <v>0</v>
          </cell>
        </row>
        <row r="826">
          <cell r="A826"/>
          <cell r="B826"/>
          <cell r="H826">
            <v>0</v>
          </cell>
        </row>
        <row r="827">
          <cell r="A827"/>
          <cell r="B827"/>
          <cell r="H827">
            <v>0</v>
          </cell>
        </row>
        <row r="828">
          <cell r="A828"/>
          <cell r="B828"/>
          <cell r="H828">
            <v>0</v>
          </cell>
        </row>
        <row r="829">
          <cell r="A829"/>
          <cell r="B829"/>
          <cell r="H829">
            <v>0</v>
          </cell>
        </row>
        <row r="830">
          <cell r="A830"/>
          <cell r="B830"/>
          <cell r="H830">
            <v>0</v>
          </cell>
        </row>
        <row r="831">
          <cell r="A831"/>
          <cell r="B831"/>
          <cell r="H831">
            <v>0</v>
          </cell>
        </row>
        <row r="832">
          <cell r="A832"/>
          <cell r="B832"/>
          <cell r="H832">
            <v>0</v>
          </cell>
        </row>
        <row r="833">
          <cell r="A833"/>
          <cell r="B833"/>
          <cell r="H833">
            <v>0</v>
          </cell>
        </row>
        <row r="834">
          <cell r="A834"/>
          <cell r="B834"/>
          <cell r="H834">
            <v>0</v>
          </cell>
        </row>
        <row r="835">
          <cell r="A835"/>
          <cell r="B835"/>
          <cell r="H835">
            <v>0</v>
          </cell>
        </row>
        <row r="836">
          <cell r="A836"/>
          <cell r="B836"/>
          <cell r="H836">
            <v>0</v>
          </cell>
        </row>
        <row r="837">
          <cell r="A837"/>
          <cell r="B837"/>
          <cell r="H837">
            <v>0</v>
          </cell>
        </row>
        <row r="838">
          <cell r="A838"/>
          <cell r="B838"/>
          <cell r="H838">
            <v>0</v>
          </cell>
        </row>
        <row r="839">
          <cell r="A839"/>
          <cell r="B839"/>
          <cell r="H839">
            <v>0</v>
          </cell>
        </row>
        <row r="840">
          <cell r="A840"/>
          <cell r="B840"/>
          <cell r="H840">
            <v>0</v>
          </cell>
        </row>
        <row r="841">
          <cell r="A841"/>
          <cell r="B841"/>
          <cell r="H841">
            <v>0</v>
          </cell>
        </row>
        <row r="842">
          <cell r="A842"/>
          <cell r="B842"/>
          <cell r="H842">
            <v>0</v>
          </cell>
        </row>
        <row r="843">
          <cell r="A843"/>
          <cell r="B843"/>
          <cell r="H843">
            <v>0</v>
          </cell>
        </row>
        <row r="844">
          <cell r="A844"/>
          <cell r="B844"/>
          <cell r="H844">
            <v>0</v>
          </cell>
        </row>
        <row r="845">
          <cell r="A845"/>
          <cell r="B845"/>
          <cell r="H845">
            <v>0</v>
          </cell>
        </row>
        <row r="846">
          <cell r="A846"/>
          <cell r="B846"/>
          <cell r="H846">
            <v>0</v>
          </cell>
        </row>
        <row r="847">
          <cell r="A847"/>
          <cell r="B847"/>
          <cell r="H847">
            <v>0</v>
          </cell>
        </row>
        <row r="848">
          <cell r="A848"/>
          <cell r="B848"/>
          <cell r="H848">
            <v>0</v>
          </cell>
        </row>
        <row r="849">
          <cell r="A849"/>
          <cell r="B849"/>
          <cell r="H849">
            <v>0</v>
          </cell>
        </row>
        <row r="850">
          <cell r="A850"/>
          <cell r="B850"/>
          <cell r="H850">
            <v>0</v>
          </cell>
        </row>
        <row r="851">
          <cell r="A851"/>
          <cell r="B851"/>
          <cell r="H851">
            <v>0</v>
          </cell>
        </row>
        <row r="852">
          <cell r="A852"/>
          <cell r="B852"/>
          <cell r="H852">
            <v>0</v>
          </cell>
        </row>
        <row r="853">
          <cell r="A853"/>
          <cell r="B853"/>
          <cell r="H853">
            <v>0</v>
          </cell>
        </row>
        <row r="854">
          <cell r="A854"/>
          <cell r="B854"/>
          <cell r="H854">
            <v>0</v>
          </cell>
        </row>
        <row r="855">
          <cell r="A855"/>
          <cell r="B855"/>
          <cell r="H855">
            <v>0</v>
          </cell>
        </row>
        <row r="856">
          <cell r="A856"/>
          <cell r="B856"/>
          <cell r="H856">
            <v>0</v>
          </cell>
        </row>
        <row r="857">
          <cell r="A857"/>
          <cell r="B857"/>
          <cell r="H857">
            <v>0</v>
          </cell>
        </row>
        <row r="858">
          <cell r="A858"/>
          <cell r="B858"/>
          <cell r="H858">
            <v>0</v>
          </cell>
        </row>
        <row r="859">
          <cell r="A859"/>
          <cell r="B859"/>
          <cell r="H859">
            <v>0</v>
          </cell>
        </row>
        <row r="860">
          <cell r="A860"/>
          <cell r="B860"/>
          <cell r="H860">
            <v>0</v>
          </cell>
        </row>
        <row r="861">
          <cell r="A861"/>
          <cell r="B861"/>
          <cell r="H861">
            <v>0</v>
          </cell>
        </row>
        <row r="862">
          <cell r="A862"/>
          <cell r="B862"/>
          <cell r="H862">
            <v>0</v>
          </cell>
        </row>
        <row r="863">
          <cell r="A863"/>
          <cell r="B863"/>
          <cell r="H863">
            <v>0</v>
          </cell>
        </row>
        <row r="864">
          <cell r="A864"/>
          <cell r="B864"/>
          <cell r="H864">
            <v>0</v>
          </cell>
        </row>
        <row r="865">
          <cell r="A865"/>
          <cell r="B865"/>
          <cell r="H865">
            <v>0</v>
          </cell>
        </row>
        <row r="866">
          <cell r="A866"/>
          <cell r="B866"/>
          <cell r="H866">
            <v>0</v>
          </cell>
        </row>
        <row r="867">
          <cell r="A867"/>
          <cell r="B867"/>
          <cell r="H867">
            <v>0</v>
          </cell>
        </row>
        <row r="868">
          <cell r="A868"/>
          <cell r="B868"/>
          <cell r="H868">
            <v>0</v>
          </cell>
        </row>
        <row r="869">
          <cell r="A869"/>
          <cell r="B869"/>
          <cell r="H869">
            <v>0</v>
          </cell>
        </row>
        <row r="870">
          <cell r="A870"/>
          <cell r="B870"/>
          <cell r="H870">
            <v>0</v>
          </cell>
        </row>
        <row r="871">
          <cell r="A871"/>
          <cell r="B871"/>
          <cell r="H871">
            <v>0</v>
          </cell>
        </row>
        <row r="872">
          <cell r="A872"/>
          <cell r="B872"/>
          <cell r="H872">
            <v>0</v>
          </cell>
        </row>
        <row r="873">
          <cell r="A873"/>
          <cell r="B873"/>
          <cell r="H873">
            <v>0</v>
          </cell>
        </row>
        <row r="874">
          <cell r="A874"/>
          <cell r="B874"/>
          <cell r="H874">
            <v>0</v>
          </cell>
        </row>
        <row r="875">
          <cell r="A875"/>
          <cell r="B875"/>
          <cell r="H875">
            <v>0</v>
          </cell>
        </row>
        <row r="876">
          <cell r="A876"/>
          <cell r="B876"/>
          <cell r="H876">
            <v>0</v>
          </cell>
        </row>
        <row r="877">
          <cell r="A877"/>
          <cell r="B877"/>
          <cell r="H877">
            <v>0</v>
          </cell>
        </row>
        <row r="878">
          <cell r="A878"/>
          <cell r="B878"/>
          <cell r="H878">
            <v>0</v>
          </cell>
        </row>
        <row r="879">
          <cell r="A879"/>
          <cell r="B879"/>
          <cell r="H879">
            <v>0</v>
          </cell>
        </row>
        <row r="880">
          <cell r="A880"/>
          <cell r="B880"/>
          <cell r="H880">
            <v>0</v>
          </cell>
        </row>
        <row r="881">
          <cell r="A881"/>
          <cell r="B881"/>
          <cell r="H881">
            <v>0</v>
          </cell>
        </row>
        <row r="882">
          <cell r="A882"/>
          <cell r="B882"/>
          <cell r="H882">
            <v>0</v>
          </cell>
        </row>
        <row r="883">
          <cell r="A883"/>
          <cell r="B883"/>
          <cell r="H883">
            <v>0</v>
          </cell>
        </row>
        <row r="884">
          <cell r="A884"/>
          <cell r="B884"/>
          <cell r="H884">
            <v>0</v>
          </cell>
        </row>
        <row r="885">
          <cell r="A885"/>
          <cell r="B885"/>
          <cell r="H885">
            <v>0</v>
          </cell>
        </row>
        <row r="886">
          <cell r="A886"/>
          <cell r="B886"/>
          <cell r="H886">
            <v>0</v>
          </cell>
        </row>
        <row r="887">
          <cell r="A887"/>
          <cell r="B887"/>
          <cell r="H887">
            <v>0</v>
          </cell>
        </row>
        <row r="888">
          <cell r="A888"/>
          <cell r="B888"/>
          <cell r="H888">
            <v>0</v>
          </cell>
        </row>
        <row r="889">
          <cell r="A889"/>
          <cell r="B889"/>
          <cell r="H889">
            <v>0</v>
          </cell>
        </row>
        <row r="890">
          <cell r="A890"/>
          <cell r="B890"/>
          <cell r="H890">
            <v>0</v>
          </cell>
        </row>
        <row r="891">
          <cell r="A891"/>
          <cell r="B891"/>
          <cell r="H891">
            <v>0</v>
          </cell>
        </row>
        <row r="892">
          <cell r="A892"/>
          <cell r="B892"/>
          <cell r="H892">
            <v>0</v>
          </cell>
        </row>
        <row r="893">
          <cell r="A893"/>
          <cell r="B893"/>
          <cell r="H893">
            <v>0</v>
          </cell>
        </row>
        <row r="894">
          <cell r="A894"/>
          <cell r="B894"/>
          <cell r="H894">
            <v>0</v>
          </cell>
        </row>
        <row r="895">
          <cell r="A895"/>
          <cell r="B895"/>
          <cell r="H895">
            <v>0</v>
          </cell>
        </row>
        <row r="896">
          <cell r="A896"/>
          <cell r="B896"/>
          <cell r="H896">
            <v>0</v>
          </cell>
        </row>
        <row r="897">
          <cell r="A897"/>
          <cell r="B897"/>
          <cell r="H897">
            <v>0</v>
          </cell>
        </row>
        <row r="898">
          <cell r="A898"/>
          <cell r="B898"/>
          <cell r="H898">
            <v>0</v>
          </cell>
        </row>
        <row r="899">
          <cell r="A899"/>
          <cell r="B899"/>
          <cell r="H899">
            <v>0</v>
          </cell>
        </row>
        <row r="900">
          <cell r="A900"/>
          <cell r="B900"/>
          <cell r="H900">
            <v>0</v>
          </cell>
        </row>
        <row r="901">
          <cell r="A901"/>
          <cell r="B901"/>
          <cell r="H901">
            <v>0</v>
          </cell>
        </row>
        <row r="902">
          <cell r="A902"/>
          <cell r="B902"/>
          <cell r="H902">
            <v>0</v>
          </cell>
        </row>
        <row r="903">
          <cell r="A903"/>
          <cell r="B903"/>
          <cell r="H903">
            <v>0</v>
          </cell>
        </row>
        <row r="904">
          <cell r="A904"/>
          <cell r="B904"/>
          <cell r="H904">
            <v>0</v>
          </cell>
        </row>
        <row r="905">
          <cell r="A905"/>
          <cell r="B905"/>
          <cell r="H905">
            <v>0</v>
          </cell>
        </row>
        <row r="906">
          <cell r="A906"/>
          <cell r="B906"/>
          <cell r="H906">
            <v>0</v>
          </cell>
        </row>
        <row r="907">
          <cell r="A907"/>
          <cell r="B907"/>
          <cell r="H907">
            <v>0</v>
          </cell>
        </row>
        <row r="908">
          <cell r="A908"/>
          <cell r="B908"/>
          <cell r="H908">
            <v>0</v>
          </cell>
        </row>
        <row r="909">
          <cell r="A909"/>
          <cell r="B909"/>
          <cell r="H909">
            <v>0</v>
          </cell>
        </row>
        <row r="910">
          <cell r="A910"/>
          <cell r="B910"/>
          <cell r="H910">
            <v>0</v>
          </cell>
        </row>
        <row r="911">
          <cell r="A911"/>
          <cell r="B911"/>
          <cell r="H911">
            <v>0</v>
          </cell>
        </row>
        <row r="912">
          <cell r="A912"/>
          <cell r="B912"/>
          <cell r="H912">
            <v>0</v>
          </cell>
        </row>
        <row r="913">
          <cell r="A913"/>
          <cell r="B913"/>
          <cell r="H913">
            <v>0</v>
          </cell>
        </row>
        <row r="914">
          <cell r="A914"/>
          <cell r="B914"/>
          <cell r="H914">
            <v>0</v>
          </cell>
        </row>
        <row r="915">
          <cell r="A915"/>
          <cell r="B915"/>
          <cell r="H915">
            <v>0</v>
          </cell>
        </row>
        <row r="916">
          <cell r="A916"/>
          <cell r="B916"/>
          <cell r="H916">
            <v>0</v>
          </cell>
        </row>
        <row r="917">
          <cell r="A917"/>
          <cell r="B917"/>
          <cell r="H917">
            <v>0</v>
          </cell>
        </row>
        <row r="918">
          <cell r="A918"/>
          <cell r="B918"/>
          <cell r="H918">
            <v>0</v>
          </cell>
        </row>
        <row r="919">
          <cell r="A919"/>
          <cell r="B919"/>
          <cell r="H919">
            <v>0</v>
          </cell>
        </row>
        <row r="920">
          <cell r="A920"/>
          <cell r="B920"/>
          <cell r="H920">
            <v>0</v>
          </cell>
        </row>
        <row r="921">
          <cell r="A921"/>
          <cell r="B921"/>
          <cell r="H921">
            <v>0</v>
          </cell>
        </row>
        <row r="922">
          <cell r="A922"/>
          <cell r="B922"/>
          <cell r="H922">
            <v>0</v>
          </cell>
        </row>
        <row r="923">
          <cell r="A923"/>
          <cell r="B923"/>
          <cell r="H923">
            <v>0</v>
          </cell>
        </row>
        <row r="924">
          <cell r="A924"/>
          <cell r="B924"/>
          <cell r="H924">
            <v>0</v>
          </cell>
        </row>
        <row r="925">
          <cell r="A925"/>
          <cell r="B925"/>
          <cell r="H925">
            <v>0</v>
          </cell>
        </row>
        <row r="926">
          <cell r="A926"/>
          <cell r="B926"/>
          <cell r="H926">
            <v>0</v>
          </cell>
        </row>
        <row r="927">
          <cell r="A927"/>
          <cell r="B927"/>
          <cell r="H927">
            <v>0</v>
          </cell>
        </row>
        <row r="928">
          <cell r="A928"/>
          <cell r="B928"/>
          <cell r="H928">
            <v>0</v>
          </cell>
        </row>
        <row r="929">
          <cell r="A929"/>
          <cell r="B929"/>
          <cell r="H929">
            <v>0</v>
          </cell>
        </row>
        <row r="930">
          <cell r="A930"/>
          <cell r="B930"/>
          <cell r="H930">
            <v>0</v>
          </cell>
        </row>
        <row r="931">
          <cell r="A931"/>
          <cell r="B931"/>
          <cell r="H931">
            <v>0</v>
          </cell>
        </row>
        <row r="932">
          <cell r="A932"/>
          <cell r="B932"/>
          <cell r="H932">
            <v>0</v>
          </cell>
        </row>
        <row r="933">
          <cell r="A933"/>
          <cell r="B933"/>
          <cell r="H933">
            <v>0</v>
          </cell>
        </row>
        <row r="934">
          <cell r="A934"/>
          <cell r="B934"/>
          <cell r="H934">
            <v>0</v>
          </cell>
        </row>
        <row r="935">
          <cell r="A935"/>
          <cell r="B935"/>
          <cell r="H935">
            <v>0</v>
          </cell>
        </row>
        <row r="936">
          <cell r="A936"/>
          <cell r="B936"/>
          <cell r="H936">
            <v>0</v>
          </cell>
        </row>
        <row r="937">
          <cell r="A937"/>
          <cell r="B937"/>
          <cell r="H937">
            <v>0</v>
          </cell>
        </row>
        <row r="938">
          <cell r="A938"/>
          <cell r="B938"/>
          <cell r="H938">
            <v>0</v>
          </cell>
        </row>
        <row r="939">
          <cell r="A939"/>
          <cell r="B939"/>
          <cell r="H939">
            <v>0</v>
          </cell>
        </row>
        <row r="940">
          <cell r="A940"/>
          <cell r="B940"/>
          <cell r="H940">
            <v>0</v>
          </cell>
        </row>
        <row r="941">
          <cell r="A941"/>
          <cell r="B941"/>
          <cell r="H941">
            <v>0</v>
          </cell>
        </row>
        <row r="942">
          <cell r="A942"/>
          <cell r="B942"/>
          <cell r="H942">
            <v>0</v>
          </cell>
        </row>
        <row r="943">
          <cell r="A943"/>
          <cell r="B943"/>
          <cell r="H943">
            <v>0</v>
          </cell>
        </row>
        <row r="944">
          <cell r="A944"/>
          <cell r="B944"/>
          <cell r="H944">
            <v>0</v>
          </cell>
        </row>
        <row r="945">
          <cell r="A945"/>
          <cell r="B945"/>
          <cell r="H945">
            <v>0</v>
          </cell>
        </row>
        <row r="946">
          <cell r="A946"/>
          <cell r="B946"/>
          <cell r="H946">
            <v>0</v>
          </cell>
        </row>
        <row r="947">
          <cell r="A947"/>
          <cell r="B947"/>
          <cell r="H947">
            <v>0</v>
          </cell>
        </row>
        <row r="948">
          <cell r="A948"/>
          <cell r="B948"/>
          <cell r="H948">
            <v>0</v>
          </cell>
        </row>
        <row r="949">
          <cell r="A949"/>
          <cell r="B949"/>
          <cell r="H949">
            <v>0</v>
          </cell>
        </row>
        <row r="950">
          <cell r="A950"/>
          <cell r="B950"/>
          <cell r="H950">
            <v>0</v>
          </cell>
        </row>
        <row r="951">
          <cell r="A951"/>
          <cell r="B951"/>
          <cell r="H951">
            <v>0</v>
          </cell>
        </row>
        <row r="952">
          <cell r="A952"/>
          <cell r="B952"/>
          <cell r="H952">
            <v>0</v>
          </cell>
        </row>
        <row r="953">
          <cell r="A953"/>
          <cell r="B953"/>
          <cell r="H953">
            <v>0</v>
          </cell>
        </row>
        <row r="954">
          <cell r="A954"/>
          <cell r="B954"/>
          <cell r="H954">
            <v>0</v>
          </cell>
        </row>
        <row r="955">
          <cell r="A955"/>
          <cell r="B955"/>
          <cell r="H955">
            <v>0</v>
          </cell>
        </row>
        <row r="956">
          <cell r="A956"/>
          <cell r="B956"/>
          <cell r="H956">
            <v>0</v>
          </cell>
        </row>
        <row r="957">
          <cell r="A957"/>
          <cell r="B957"/>
          <cell r="H957">
            <v>0</v>
          </cell>
        </row>
        <row r="958">
          <cell r="A958"/>
          <cell r="B958"/>
          <cell r="H958">
            <v>0</v>
          </cell>
        </row>
        <row r="959">
          <cell r="A959"/>
          <cell r="B959"/>
          <cell r="H959">
            <v>0</v>
          </cell>
        </row>
        <row r="960">
          <cell r="A960"/>
          <cell r="B960"/>
          <cell r="H960">
            <v>0</v>
          </cell>
        </row>
        <row r="961">
          <cell r="A961"/>
          <cell r="B961"/>
          <cell r="H961">
            <v>0</v>
          </cell>
        </row>
        <row r="962">
          <cell r="A962"/>
          <cell r="B962"/>
          <cell r="H962">
            <v>0</v>
          </cell>
        </row>
        <row r="963">
          <cell r="A963"/>
          <cell r="B963"/>
          <cell r="H963">
            <v>0</v>
          </cell>
        </row>
        <row r="964">
          <cell r="A964"/>
          <cell r="B964"/>
          <cell r="H964">
            <v>0</v>
          </cell>
        </row>
        <row r="965">
          <cell r="A965"/>
          <cell r="B965"/>
          <cell r="H965">
            <v>0</v>
          </cell>
        </row>
        <row r="966">
          <cell r="A966"/>
          <cell r="B966"/>
          <cell r="H966">
            <v>0</v>
          </cell>
        </row>
        <row r="967">
          <cell r="A967"/>
          <cell r="B967"/>
          <cell r="H967">
            <v>0</v>
          </cell>
        </row>
        <row r="968">
          <cell r="A968"/>
          <cell r="B968"/>
          <cell r="H968">
            <v>0</v>
          </cell>
        </row>
        <row r="969">
          <cell r="A969"/>
          <cell r="B969"/>
          <cell r="H969">
            <v>0</v>
          </cell>
        </row>
        <row r="970">
          <cell r="A970"/>
          <cell r="B970"/>
          <cell r="H970">
            <v>0</v>
          </cell>
        </row>
        <row r="971">
          <cell r="A971"/>
          <cell r="B971"/>
          <cell r="H971">
            <v>0</v>
          </cell>
        </row>
        <row r="972">
          <cell r="A972"/>
          <cell r="B972"/>
          <cell r="H972">
            <v>0</v>
          </cell>
        </row>
        <row r="973">
          <cell r="A973"/>
          <cell r="B973"/>
          <cell r="H973">
            <v>0</v>
          </cell>
        </row>
        <row r="974">
          <cell r="A974"/>
          <cell r="B974"/>
          <cell r="H974">
            <v>0</v>
          </cell>
        </row>
        <row r="975">
          <cell r="A975"/>
          <cell r="B975"/>
          <cell r="H975">
            <v>0</v>
          </cell>
        </row>
        <row r="976">
          <cell r="A976"/>
          <cell r="B976"/>
          <cell r="H976">
            <v>0</v>
          </cell>
        </row>
        <row r="977">
          <cell r="A977"/>
          <cell r="B977"/>
          <cell r="H977">
            <v>0</v>
          </cell>
        </row>
        <row r="978">
          <cell r="A978"/>
          <cell r="B978"/>
          <cell r="H978">
            <v>0</v>
          </cell>
        </row>
        <row r="979">
          <cell r="A979"/>
          <cell r="B979"/>
          <cell r="H979">
            <v>0</v>
          </cell>
        </row>
        <row r="980">
          <cell r="A980"/>
          <cell r="B980"/>
          <cell r="H980">
            <v>0</v>
          </cell>
        </row>
        <row r="981">
          <cell r="A981"/>
          <cell r="B981"/>
          <cell r="H981">
            <v>0</v>
          </cell>
        </row>
        <row r="982">
          <cell r="A982"/>
          <cell r="B982"/>
          <cell r="H982">
            <v>0</v>
          </cell>
        </row>
        <row r="983">
          <cell r="A983"/>
          <cell r="B983"/>
          <cell r="H983">
            <v>0</v>
          </cell>
        </row>
        <row r="984">
          <cell r="A984"/>
          <cell r="B984"/>
          <cell r="H984">
            <v>0</v>
          </cell>
        </row>
        <row r="985">
          <cell r="A985"/>
          <cell r="B985"/>
          <cell r="H985">
            <v>0</v>
          </cell>
        </row>
        <row r="986">
          <cell r="A986"/>
          <cell r="B986"/>
          <cell r="H986">
            <v>0</v>
          </cell>
        </row>
        <row r="987">
          <cell r="A987"/>
          <cell r="B987"/>
          <cell r="H987">
            <v>0</v>
          </cell>
        </row>
        <row r="988">
          <cell r="A988"/>
          <cell r="B988"/>
          <cell r="H988">
            <v>0</v>
          </cell>
        </row>
        <row r="989">
          <cell r="A989"/>
          <cell r="B989"/>
          <cell r="H989">
            <v>0</v>
          </cell>
        </row>
        <row r="990">
          <cell r="A990"/>
          <cell r="B990"/>
          <cell r="H990">
            <v>0</v>
          </cell>
        </row>
        <row r="991">
          <cell r="A991"/>
          <cell r="B991"/>
          <cell r="H991">
            <v>0</v>
          </cell>
        </row>
        <row r="992">
          <cell r="A992"/>
          <cell r="B992"/>
          <cell r="H992">
            <v>0</v>
          </cell>
        </row>
        <row r="993">
          <cell r="A993"/>
          <cell r="B993"/>
          <cell r="H993">
            <v>0</v>
          </cell>
        </row>
        <row r="994">
          <cell r="A994"/>
          <cell r="B994"/>
          <cell r="H994">
            <v>0</v>
          </cell>
        </row>
        <row r="995">
          <cell r="A995"/>
          <cell r="B995"/>
          <cell r="H995">
            <v>0</v>
          </cell>
        </row>
        <row r="996">
          <cell r="A996"/>
          <cell r="B996"/>
          <cell r="H996">
            <v>0</v>
          </cell>
        </row>
        <row r="997">
          <cell r="A997"/>
          <cell r="B997"/>
          <cell r="H997">
            <v>0</v>
          </cell>
        </row>
        <row r="998">
          <cell r="A998"/>
          <cell r="B998"/>
          <cell r="H998">
            <v>0</v>
          </cell>
        </row>
        <row r="999">
          <cell r="A999"/>
          <cell r="B999"/>
          <cell r="H999">
            <v>0</v>
          </cell>
        </row>
        <row r="1000">
          <cell r="A1000"/>
          <cell r="B1000"/>
          <cell r="H1000">
            <v>0</v>
          </cell>
        </row>
      </sheetData>
      <sheetData sheetId="4">
        <row r="3">
          <cell r="A3">
            <v>25</v>
          </cell>
          <cell r="F3">
            <v>43432.122239999997</v>
          </cell>
          <cell r="G3">
            <v>903.73559956991812</v>
          </cell>
          <cell r="H3">
            <v>2605.9273343999998</v>
          </cell>
          <cell r="I3">
            <v>608.04971135999995</v>
          </cell>
          <cell r="J3">
            <v>434.32122239999995</v>
          </cell>
          <cell r="K3">
            <v>214</v>
          </cell>
          <cell r="L3">
            <v>4528</v>
          </cell>
          <cell r="M3">
            <v>272</v>
          </cell>
          <cell r="N3">
            <v>629.76577248000001</v>
          </cell>
          <cell r="O3">
            <v>12160.994227200001</v>
          </cell>
        </row>
        <row r="4">
          <cell r="A4">
            <v>25</v>
          </cell>
          <cell r="F4">
            <v>81064.638720000003</v>
          </cell>
          <cell r="G4">
            <v>1686.7930024857487</v>
          </cell>
          <cell r="H4">
            <v>4863.8783231999996</v>
          </cell>
          <cell r="I4">
            <v>1134.90494208</v>
          </cell>
          <cell r="J4">
            <v>810.64638720000005</v>
          </cell>
          <cell r="K4">
            <v>214</v>
          </cell>
          <cell r="L4">
            <v>4528</v>
          </cell>
          <cell r="M4">
            <v>272</v>
          </cell>
          <cell r="N4">
            <v>1175.4372614400002</v>
          </cell>
          <cell r="O4">
            <v>22698.098841600004</v>
          </cell>
        </row>
        <row r="5">
          <cell r="A5">
            <v>25</v>
          </cell>
          <cell r="F5">
            <v>191776.51584000001</v>
          </cell>
          <cell r="G5">
            <v>3990.4857415987062</v>
          </cell>
          <cell r="H5">
            <v>11506.590950399999</v>
          </cell>
          <cell r="I5">
            <v>2684.87122176</v>
          </cell>
          <cell r="J5">
            <v>1917.7651584</v>
          </cell>
          <cell r="K5">
            <v>214</v>
          </cell>
          <cell r="L5">
            <v>4528</v>
          </cell>
          <cell r="M5">
            <v>272</v>
          </cell>
          <cell r="N5">
            <v>2780.7594796800004</v>
          </cell>
          <cell r="O5">
            <v>53697.42443520001</v>
          </cell>
        </row>
        <row r="6">
          <cell r="A6">
            <v>25</v>
          </cell>
          <cell r="F6">
            <v>150620.68320403658</v>
          </cell>
          <cell r="G6">
            <v>3134.1151761095971</v>
          </cell>
          <cell r="H6">
            <v>9037.2409922421939</v>
          </cell>
          <cell r="I6">
            <v>2108.6895648565123</v>
          </cell>
          <cell r="J6">
            <v>1506.206832040366</v>
          </cell>
          <cell r="K6">
            <v>214</v>
          </cell>
          <cell r="L6">
            <v>4528</v>
          </cell>
          <cell r="M6">
            <v>272</v>
          </cell>
          <cell r="N6">
            <v>2183.9999064585304</v>
          </cell>
          <cell r="O6">
            <v>42173.79129713025</v>
          </cell>
        </row>
        <row r="7">
          <cell r="A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</row>
        <row r="8">
          <cell r="A8">
            <v>25</v>
          </cell>
          <cell r="F8">
            <v>32763.444480000002</v>
          </cell>
          <cell r="G8">
            <v>681.74175273983565</v>
          </cell>
          <cell r="H8">
            <v>1965.8066688000001</v>
          </cell>
          <cell r="I8">
            <v>458.68822272000006</v>
          </cell>
          <cell r="J8">
            <v>327.63444480000004</v>
          </cell>
          <cell r="K8">
            <v>214</v>
          </cell>
          <cell r="L8">
            <v>4528</v>
          </cell>
          <cell r="M8">
            <v>272</v>
          </cell>
          <cell r="N8">
            <v>475.06994496000004</v>
          </cell>
          <cell r="O8">
            <v>9173.7644544000013</v>
          </cell>
        </row>
        <row r="9">
          <cell r="A9">
            <v>25</v>
          </cell>
          <cell r="F9">
            <v>43864.928639999998</v>
          </cell>
          <cell r="G9">
            <v>912.74143514111347</v>
          </cell>
          <cell r="H9">
            <v>2631.8957183999996</v>
          </cell>
          <cell r="I9">
            <v>614.10900096</v>
          </cell>
          <cell r="J9">
            <v>438.64928639999999</v>
          </cell>
          <cell r="K9">
            <v>214</v>
          </cell>
          <cell r="L9">
            <v>4528</v>
          </cell>
          <cell r="M9">
            <v>272</v>
          </cell>
          <cell r="N9">
            <v>636.04146528000001</v>
          </cell>
          <cell r="O9">
            <v>12282.180019200001</v>
          </cell>
        </row>
        <row r="10">
          <cell r="A10">
            <v>25</v>
          </cell>
          <cell r="F10">
            <v>50118.981120000004</v>
          </cell>
          <cell r="G10">
            <v>1042.8757591449612</v>
          </cell>
          <cell r="H10">
            <v>3007.1388672000003</v>
          </cell>
          <cell r="I10">
            <v>701.66573568000013</v>
          </cell>
          <cell r="J10">
            <v>501.18981120000007</v>
          </cell>
          <cell r="K10">
            <v>214</v>
          </cell>
          <cell r="L10">
            <v>4528</v>
          </cell>
          <cell r="M10">
            <v>272</v>
          </cell>
          <cell r="N10">
            <v>726.7252262400001</v>
          </cell>
          <cell r="O10">
            <v>14033.314713600003</v>
          </cell>
        </row>
        <row r="11">
          <cell r="A11">
            <v>25</v>
          </cell>
          <cell r="F11">
            <v>81865.330559999988</v>
          </cell>
          <cell r="G11">
            <v>1703.4537982924667</v>
          </cell>
          <cell r="H11">
            <v>4911.919833599999</v>
          </cell>
          <cell r="I11">
            <v>1146.1146278399999</v>
          </cell>
          <cell r="J11">
            <v>818.65330559999984</v>
          </cell>
          <cell r="K11">
            <v>214</v>
          </cell>
          <cell r="L11">
            <v>4528</v>
          </cell>
          <cell r="M11">
            <v>272</v>
          </cell>
          <cell r="N11">
            <v>1187.0472931199999</v>
          </cell>
          <cell r="O11">
            <v>22922.292556799999</v>
          </cell>
        </row>
        <row r="12">
          <cell r="A12">
            <v>25</v>
          </cell>
          <cell r="F12">
            <v>103743.69408</v>
          </cell>
          <cell r="G12">
            <v>2158.698786416644</v>
          </cell>
          <cell r="H12">
            <v>6224.6216447999996</v>
          </cell>
          <cell r="I12">
            <v>1452.41171712</v>
          </cell>
          <cell r="J12">
            <v>1037.4369408</v>
          </cell>
          <cell r="K12">
            <v>214</v>
          </cell>
          <cell r="L12">
            <v>4528</v>
          </cell>
          <cell r="M12">
            <v>272</v>
          </cell>
          <cell r="N12">
            <v>1504.2835641600002</v>
          </cell>
          <cell r="O12">
            <v>29048.234342400003</v>
          </cell>
        </row>
        <row r="13">
          <cell r="A13">
            <v>25</v>
          </cell>
          <cell r="F13">
            <v>79463.255040000004</v>
          </cell>
          <cell r="G13">
            <v>1653.4714108723128</v>
          </cell>
          <cell r="H13">
            <v>4767.7953023999999</v>
          </cell>
          <cell r="I13">
            <v>1112.48557056</v>
          </cell>
          <cell r="J13">
            <v>794.63255040000001</v>
          </cell>
          <cell r="K13">
            <v>214</v>
          </cell>
          <cell r="L13">
            <v>4528</v>
          </cell>
          <cell r="M13">
            <v>272</v>
          </cell>
          <cell r="N13">
            <v>1152.2171980800001</v>
          </cell>
          <cell r="O13">
            <v>22249.711411200002</v>
          </cell>
        </row>
        <row r="14">
          <cell r="A14">
            <v>25</v>
          </cell>
          <cell r="F14">
            <v>82860.785279999996</v>
          </cell>
          <cell r="G14">
            <v>1724.167220106232</v>
          </cell>
          <cell r="H14">
            <v>4971.6471167999998</v>
          </cell>
          <cell r="I14">
            <v>1160.0509939199999</v>
          </cell>
          <cell r="J14">
            <v>828.60785279999993</v>
          </cell>
          <cell r="K14">
            <v>214</v>
          </cell>
          <cell r="L14">
            <v>4528</v>
          </cell>
          <cell r="M14">
            <v>272</v>
          </cell>
          <cell r="N14">
            <v>1201.4813865599999</v>
          </cell>
          <cell r="O14">
            <v>23201.019878400002</v>
          </cell>
        </row>
        <row r="15">
          <cell r="A15">
            <v>25</v>
          </cell>
          <cell r="F15">
            <v>65267.205120000006</v>
          </cell>
          <cell r="G15">
            <v>1358.0800041369512</v>
          </cell>
          <cell r="H15">
            <v>3916.0323072000001</v>
          </cell>
          <cell r="I15">
            <v>913.74087168000005</v>
          </cell>
          <cell r="J15">
            <v>652.67205120000006</v>
          </cell>
          <cell r="K15">
            <v>214</v>
          </cell>
          <cell r="L15">
            <v>4528</v>
          </cell>
          <cell r="M15">
            <v>272</v>
          </cell>
          <cell r="N15">
            <v>946.37447424000015</v>
          </cell>
          <cell r="O15">
            <v>18274.817433600005</v>
          </cell>
        </row>
        <row r="16">
          <cell r="A16">
            <v>25</v>
          </cell>
          <cell r="F16">
            <v>35706.527999999998</v>
          </cell>
          <cell r="G16">
            <v>742.98143462399457</v>
          </cell>
          <cell r="H16">
            <v>2142.3916799999997</v>
          </cell>
          <cell r="I16">
            <v>499.891392</v>
          </cell>
          <cell r="J16">
            <v>357.06527999999997</v>
          </cell>
          <cell r="K16">
            <v>214</v>
          </cell>
          <cell r="L16">
            <v>4528</v>
          </cell>
          <cell r="M16">
            <v>272</v>
          </cell>
          <cell r="N16">
            <v>517.74465599999996</v>
          </cell>
          <cell r="O16">
            <v>9997.8278399999999</v>
          </cell>
        </row>
        <row r="17">
          <cell r="A17">
            <v>25</v>
          </cell>
          <cell r="F17">
            <v>44470.857600000003</v>
          </cell>
          <cell r="G17">
            <v>925.3496049407986</v>
          </cell>
          <cell r="H17">
            <v>2668.251456</v>
          </cell>
          <cell r="I17">
            <v>622.59200640000006</v>
          </cell>
          <cell r="J17">
            <v>444.70857600000005</v>
          </cell>
          <cell r="K17">
            <v>214</v>
          </cell>
          <cell r="L17">
            <v>4528</v>
          </cell>
          <cell r="M17">
            <v>272</v>
          </cell>
          <cell r="N17">
            <v>644.82743520000008</v>
          </cell>
          <cell r="O17">
            <v>12451.840128000002</v>
          </cell>
        </row>
        <row r="18">
          <cell r="A18">
            <v>25</v>
          </cell>
          <cell r="F18">
            <v>40510.679039999995</v>
          </cell>
          <cell r="G18">
            <v>842.94620946432406</v>
          </cell>
          <cell r="H18">
            <v>2430.6407423999995</v>
          </cell>
          <cell r="I18">
            <v>567.14950655999996</v>
          </cell>
          <cell r="J18">
            <v>405.10679039999997</v>
          </cell>
          <cell r="K18">
            <v>214</v>
          </cell>
          <cell r="L18">
            <v>4528</v>
          </cell>
          <cell r="M18">
            <v>272</v>
          </cell>
          <cell r="N18">
            <v>587.40484607999997</v>
          </cell>
          <cell r="O18">
            <v>11342.9901312</v>
          </cell>
        </row>
        <row r="19">
          <cell r="A19">
            <v>25</v>
          </cell>
          <cell r="F19">
            <v>88227.584640000001</v>
          </cell>
          <cell r="G19">
            <v>1835.8395811891096</v>
          </cell>
          <cell r="H19">
            <v>5293.6550784000001</v>
          </cell>
          <cell r="I19">
            <v>1235.18618496</v>
          </cell>
          <cell r="J19">
            <v>882.27584639999998</v>
          </cell>
          <cell r="K19">
            <v>214</v>
          </cell>
          <cell r="L19">
            <v>4528</v>
          </cell>
          <cell r="M19">
            <v>272</v>
          </cell>
          <cell r="N19">
            <v>1279.2999772800001</v>
          </cell>
          <cell r="O19">
            <v>24703.723699200003</v>
          </cell>
        </row>
        <row r="20">
          <cell r="A20">
            <v>25</v>
          </cell>
          <cell r="F20">
            <v>42566.509440000002</v>
          </cell>
          <cell r="G20">
            <v>885.72392842752015</v>
          </cell>
          <cell r="H20">
            <v>2553.9905663999998</v>
          </cell>
          <cell r="I20">
            <v>595.93113216000006</v>
          </cell>
          <cell r="J20">
            <v>425.66509440000004</v>
          </cell>
          <cell r="K20">
            <v>214</v>
          </cell>
          <cell r="L20">
            <v>4528</v>
          </cell>
          <cell r="M20">
            <v>272</v>
          </cell>
          <cell r="N20">
            <v>617.21438688000001</v>
          </cell>
          <cell r="O20">
            <v>11918.622643200002</v>
          </cell>
        </row>
        <row r="21">
          <cell r="A21">
            <v>25</v>
          </cell>
          <cell r="F21">
            <v>43864.928639999998</v>
          </cell>
          <cell r="G21">
            <v>912.74143514111347</v>
          </cell>
          <cell r="H21">
            <v>2631.8957183999996</v>
          </cell>
          <cell r="I21">
            <v>614.10900096</v>
          </cell>
          <cell r="J21">
            <v>438.64928639999999</v>
          </cell>
          <cell r="K21">
            <v>214</v>
          </cell>
          <cell r="L21">
            <v>4528</v>
          </cell>
          <cell r="M21">
            <v>272</v>
          </cell>
          <cell r="N21">
            <v>636.04146528000001</v>
          </cell>
          <cell r="O21">
            <v>12282.180019200001</v>
          </cell>
        </row>
        <row r="22">
          <cell r="A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</row>
        <row r="23">
          <cell r="A23">
            <v>25</v>
          </cell>
          <cell r="F23">
            <v>132936.48575999998</v>
          </cell>
          <cell r="G23">
            <v>2766.1423956940707</v>
          </cell>
          <cell r="H23">
            <v>7976.1891455999985</v>
          </cell>
          <cell r="I23">
            <v>1861.1108006399998</v>
          </cell>
          <cell r="J23">
            <v>1329.3648575999998</v>
          </cell>
          <cell r="K23">
            <v>214</v>
          </cell>
          <cell r="L23">
            <v>4528</v>
          </cell>
          <cell r="M23">
            <v>272</v>
          </cell>
          <cell r="N23">
            <v>1927.5790435199999</v>
          </cell>
          <cell r="O23">
            <v>37222.216012799996</v>
          </cell>
        </row>
        <row r="24">
          <cell r="A24">
            <v>25</v>
          </cell>
          <cell r="F24">
            <v>80437.069440000007</v>
          </cell>
          <cell r="G24">
            <v>1673.7345409075206</v>
          </cell>
          <cell r="H24">
            <v>4826.2241664000003</v>
          </cell>
          <cell r="I24">
            <v>1126.1189721600001</v>
          </cell>
          <cell r="J24">
            <v>804.37069440000005</v>
          </cell>
          <cell r="K24">
            <v>214</v>
          </cell>
          <cell r="L24">
            <v>4528</v>
          </cell>
          <cell r="M24">
            <v>272</v>
          </cell>
          <cell r="N24">
            <v>1166.3375068800001</v>
          </cell>
          <cell r="O24">
            <v>22522.379443200003</v>
          </cell>
        </row>
        <row r="25">
          <cell r="A25">
            <v>25</v>
          </cell>
          <cell r="F25">
            <v>36074.413439999997</v>
          </cell>
          <cell r="G25">
            <v>750.63639485951717</v>
          </cell>
          <cell r="H25">
            <v>2164.4648063999998</v>
          </cell>
          <cell r="I25">
            <v>505.04178815999995</v>
          </cell>
          <cell r="J25">
            <v>360.74413439999995</v>
          </cell>
          <cell r="K25">
            <v>214</v>
          </cell>
          <cell r="L25">
            <v>4528</v>
          </cell>
          <cell r="M25">
            <v>272</v>
          </cell>
          <cell r="N25">
            <v>523.07899487999998</v>
          </cell>
          <cell r="O25">
            <v>10100.835763200001</v>
          </cell>
        </row>
        <row r="26">
          <cell r="A26">
            <v>25</v>
          </cell>
          <cell r="F26">
            <v>29127.870719999999</v>
          </cell>
          <cell r="G26">
            <v>606.09273394176125</v>
          </cell>
          <cell r="H26">
            <v>1747.6722431999999</v>
          </cell>
          <cell r="I26">
            <v>407.79019008</v>
          </cell>
          <cell r="J26">
            <v>291.27870719999999</v>
          </cell>
          <cell r="K26">
            <v>214</v>
          </cell>
          <cell r="L26">
            <v>4528</v>
          </cell>
          <cell r="M26">
            <v>272</v>
          </cell>
          <cell r="N26">
            <v>422.35412544000002</v>
          </cell>
          <cell r="O26">
            <v>8155.8038016</v>
          </cell>
        </row>
        <row r="27">
          <cell r="A27">
            <v>25</v>
          </cell>
          <cell r="F27">
            <v>29712.159360000001</v>
          </cell>
          <cell r="G27">
            <v>618.25061196288152</v>
          </cell>
          <cell r="H27">
            <v>1782.7295616000001</v>
          </cell>
          <cell r="I27">
            <v>415.97023104000004</v>
          </cell>
          <cell r="J27">
            <v>297.12159360000004</v>
          </cell>
          <cell r="K27">
            <v>214</v>
          </cell>
          <cell r="L27">
            <v>4528</v>
          </cell>
          <cell r="M27">
            <v>272</v>
          </cell>
          <cell r="N27">
            <v>430.82631072000004</v>
          </cell>
          <cell r="O27">
            <v>8319.4046208000018</v>
          </cell>
        </row>
        <row r="28">
          <cell r="A28">
            <v>25</v>
          </cell>
          <cell r="F28">
            <v>33412.65408</v>
          </cell>
          <cell r="G28">
            <v>695.25050609663595</v>
          </cell>
          <cell r="H28">
            <v>2004.7592448</v>
          </cell>
          <cell r="I28">
            <v>467.77715712000003</v>
          </cell>
          <cell r="J28">
            <v>334.12654079999999</v>
          </cell>
          <cell r="K28">
            <v>214</v>
          </cell>
          <cell r="L28">
            <v>4528</v>
          </cell>
          <cell r="M28">
            <v>272</v>
          </cell>
          <cell r="N28">
            <v>484.48348416000005</v>
          </cell>
          <cell r="O28">
            <v>9355.5431424000017</v>
          </cell>
        </row>
        <row r="29">
          <cell r="A29">
            <v>25</v>
          </cell>
          <cell r="F29">
            <v>29127.870719999999</v>
          </cell>
          <cell r="G29">
            <v>606.09273394176125</v>
          </cell>
          <cell r="H29">
            <v>1747.6722431999999</v>
          </cell>
          <cell r="I29">
            <v>407.79019008</v>
          </cell>
          <cell r="J29">
            <v>291.27870719999999</v>
          </cell>
          <cell r="K29">
            <v>214</v>
          </cell>
          <cell r="L29">
            <v>4528</v>
          </cell>
          <cell r="M29">
            <v>272</v>
          </cell>
          <cell r="N29">
            <v>422.35412544000002</v>
          </cell>
          <cell r="O29">
            <v>8155.8038016</v>
          </cell>
        </row>
        <row r="30">
          <cell r="A30">
            <v>25</v>
          </cell>
          <cell r="F30">
            <v>33412.65408</v>
          </cell>
          <cell r="G30">
            <v>695.25050609663595</v>
          </cell>
          <cell r="H30">
            <v>2004.7592448</v>
          </cell>
          <cell r="I30">
            <v>467.77715712000003</v>
          </cell>
          <cell r="J30">
            <v>334.12654079999999</v>
          </cell>
          <cell r="K30">
            <v>214</v>
          </cell>
          <cell r="L30">
            <v>4528</v>
          </cell>
          <cell r="M30">
            <v>272</v>
          </cell>
          <cell r="N30">
            <v>484.48348416000005</v>
          </cell>
          <cell r="O30">
            <v>9355.5431424000017</v>
          </cell>
        </row>
        <row r="31">
          <cell r="A31">
            <v>25</v>
          </cell>
          <cell r="F31">
            <v>64617.995520000004</v>
          </cell>
          <cell r="G31">
            <v>1344.5712507801509</v>
          </cell>
          <cell r="H31">
            <v>3877.0797312</v>
          </cell>
          <cell r="I31">
            <v>904.65193728000008</v>
          </cell>
          <cell r="J31">
            <v>646.17995520000011</v>
          </cell>
          <cell r="K31">
            <v>214</v>
          </cell>
          <cell r="L31">
            <v>4528</v>
          </cell>
          <cell r="M31">
            <v>272</v>
          </cell>
          <cell r="N31">
            <v>936.96093504000009</v>
          </cell>
          <cell r="O31">
            <v>18093.038745600003</v>
          </cell>
        </row>
        <row r="32">
          <cell r="A32">
            <v>25</v>
          </cell>
          <cell r="F32">
            <v>92728.771200000003</v>
          </cell>
          <cell r="G32">
            <v>1929.5002711295965</v>
          </cell>
          <cell r="H32">
            <v>5563.7262719999999</v>
          </cell>
          <cell r="I32">
            <v>1298.2027968</v>
          </cell>
          <cell r="J32">
            <v>927.28771200000006</v>
          </cell>
          <cell r="K32">
            <v>214</v>
          </cell>
          <cell r="L32">
            <v>4528</v>
          </cell>
          <cell r="M32">
            <v>272</v>
          </cell>
          <cell r="N32">
            <v>1344.5671824000001</v>
          </cell>
          <cell r="O32">
            <v>25964.055936000004</v>
          </cell>
        </row>
        <row r="33">
          <cell r="A33">
            <v>25</v>
          </cell>
          <cell r="F33">
            <v>51828.566399999996</v>
          </cell>
          <cell r="G33">
            <v>1078.4488096511996</v>
          </cell>
          <cell r="H33">
            <v>3109.7139839999995</v>
          </cell>
          <cell r="I33">
            <v>725.5999296</v>
          </cell>
          <cell r="J33">
            <v>518.285664</v>
          </cell>
          <cell r="K33">
            <v>214</v>
          </cell>
          <cell r="L33">
            <v>4528</v>
          </cell>
          <cell r="M33">
            <v>272</v>
          </cell>
          <cell r="N33">
            <v>751.5142128</v>
          </cell>
          <cell r="O33">
            <v>14511.998592</v>
          </cell>
        </row>
        <row r="34">
          <cell r="A34">
            <v>25</v>
          </cell>
          <cell r="F34">
            <v>54468.685440000001</v>
          </cell>
          <cell r="G34">
            <v>1133.3844066355159</v>
          </cell>
          <cell r="H34">
            <v>3268.1211263999999</v>
          </cell>
          <cell r="I34">
            <v>762.56159616000002</v>
          </cell>
          <cell r="J34">
            <v>544.68685440000002</v>
          </cell>
          <cell r="K34">
            <v>214</v>
          </cell>
          <cell r="L34">
            <v>4528</v>
          </cell>
          <cell r="M34">
            <v>272</v>
          </cell>
          <cell r="N34">
            <v>789.79593888000011</v>
          </cell>
          <cell r="O34">
            <v>15251.231923200001</v>
          </cell>
        </row>
        <row r="35">
          <cell r="A35">
            <v>25</v>
          </cell>
          <cell r="F35">
            <v>51833.266483730011</v>
          </cell>
          <cell r="G35">
            <v>1078.5466089934562</v>
          </cell>
          <cell r="H35">
            <v>3109.9959890238006</v>
          </cell>
          <cell r="I35">
            <v>725.66573077222017</v>
          </cell>
          <cell r="J35">
            <v>518.33266483730017</v>
          </cell>
          <cell r="K35">
            <v>214</v>
          </cell>
          <cell r="L35">
            <v>4528</v>
          </cell>
          <cell r="M35">
            <v>272</v>
          </cell>
          <cell r="N35">
            <v>751.58236401408521</v>
          </cell>
          <cell r="O35">
            <v>14513.314615444404</v>
          </cell>
        </row>
        <row r="36">
          <cell r="A36">
            <v>25</v>
          </cell>
          <cell r="F36">
            <v>53927.677439999999</v>
          </cell>
          <cell r="G36">
            <v>1122.1271121715181</v>
          </cell>
          <cell r="H36">
            <v>3235.6606463999997</v>
          </cell>
          <cell r="I36">
            <v>754.98748416000001</v>
          </cell>
          <cell r="J36">
            <v>539.27677440000002</v>
          </cell>
          <cell r="K36">
            <v>214</v>
          </cell>
          <cell r="L36">
            <v>4528</v>
          </cell>
          <cell r="M36">
            <v>272</v>
          </cell>
          <cell r="N36">
            <v>781.95132288000002</v>
          </cell>
          <cell r="O36">
            <v>15099.749683200002</v>
          </cell>
        </row>
        <row r="37">
          <cell r="A37">
            <v>25</v>
          </cell>
          <cell r="F37">
            <v>52867.301760000002</v>
          </cell>
          <cell r="G37">
            <v>1100.06281502208</v>
          </cell>
          <cell r="H37">
            <v>3172.0381056000001</v>
          </cell>
          <cell r="I37">
            <v>740.14222463999999</v>
          </cell>
          <cell r="J37">
            <v>528.67301759999998</v>
          </cell>
          <cell r="K37">
            <v>214</v>
          </cell>
          <cell r="L37">
            <v>4528</v>
          </cell>
          <cell r="M37">
            <v>272</v>
          </cell>
          <cell r="N37">
            <v>766.57587552000007</v>
          </cell>
          <cell r="O37">
            <v>14802.844492800003</v>
          </cell>
        </row>
        <row r="38">
          <cell r="A38">
            <v>25</v>
          </cell>
          <cell r="F38">
            <v>51828.566399999996</v>
          </cell>
          <cell r="G38">
            <v>1078.4488096511996</v>
          </cell>
          <cell r="H38">
            <v>3109.7139839999995</v>
          </cell>
          <cell r="I38">
            <v>725.5999296</v>
          </cell>
          <cell r="J38">
            <v>518.285664</v>
          </cell>
          <cell r="K38">
            <v>214</v>
          </cell>
          <cell r="L38">
            <v>4528</v>
          </cell>
          <cell r="M38">
            <v>272</v>
          </cell>
          <cell r="N38">
            <v>751.5142128</v>
          </cell>
          <cell r="O38">
            <v>14511.998592</v>
          </cell>
        </row>
        <row r="39">
          <cell r="A39">
            <v>25</v>
          </cell>
          <cell r="F39">
            <v>51828.566399999996</v>
          </cell>
          <cell r="G39">
            <v>1078.4488096511996</v>
          </cell>
          <cell r="H39">
            <v>3109.7139839999995</v>
          </cell>
          <cell r="I39">
            <v>725.5999296</v>
          </cell>
          <cell r="J39">
            <v>518.285664</v>
          </cell>
          <cell r="K39">
            <v>214</v>
          </cell>
          <cell r="L39">
            <v>4528</v>
          </cell>
          <cell r="M39">
            <v>272</v>
          </cell>
          <cell r="N39">
            <v>751.5142128</v>
          </cell>
          <cell r="O39">
            <v>14511.998592</v>
          </cell>
        </row>
        <row r="40">
          <cell r="A40">
            <v>25</v>
          </cell>
          <cell r="F40">
            <v>51828.566399999996</v>
          </cell>
          <cell r="G40">
            <v>1078.4488096511996</v>
          </cell>
          <cell r="H40">
            <v>3109.7139839999995</v>
          </cell>
          <cell r="I40">
            <v>725.5999296</v>
          </cell>
          <cell r="J40">
            <v>518.285664</v>
          </cell>
          <cell r="K40">
            <v>214</v>
          </cell>
          <cell r="L40">
            <v>4528</v>
          </cell>
          <cell r="M40">
            <v>272</v>
          </cell>
          <cell r="N40">
            <v>751.5142128</v>
          </cell>
          <cell r="O40">
            <v>14511.998592</v>
          </cell>
        </row>
        <row r="41">
          <cell r="A41">
            <v>25</v>
          </cell>
          <cell r="F41">
            <v>67907.324160000004</v>
          </cell>
          <cell r="G41">
            <v>1413.0156011212821</v>
          </cell>
          <cell r="H41">
            <v>4074.4394496</v>
          </cell>
          <cell r="I41">
            <v>950.70253824000008</v>
          </cell>
          <cell r="J41">
            <v>679.07324160000007</v>
          </cell>
          <cell r="K41">
            <v>214</v>
          </cell>
          <cell r="L41">
            <v>4528</v>
          </cell>
          <cell r="M41">
            <v>272</v>
          </cell>
          <cell r="N41">
            <v>984.65620032000015</v>
          </cell>
          <cell r="O41">
            <v>19014.050764800002</v>
          </cell>
        </row>
        <row r="42">
          <cell r="A42">
            <v>25</v>
          </cell>
          <cell r="F42">
            <v>67907.324160000004</v>
          </cell>
          <cell r="G42">
            <v>1413.0156011212821</v>
          </cell>
          <cell r="H42">
            <v>4074.4394496</v>
          </cell>
          <cell r="I42">
            <v>950.70253824000008</v>
          </cell>
          <cell r="J42">
            <v>679.07324160000007</v>
          </cell>
          <cell r="K42">
            <v>214</v>
          </cell>
          <cell r="L42">
            <v>4528</v>
          </cell>
          <cell r="M42">
            <v>272</v>
          </cell>
          <cell r="N42">
            <v>984.65620032000015</v>
          </cell>
          <cell r="O42">
            <v>19014.050764800002</v>
          </cell>
        </row>
        <row r="43">
          <cell r="A43">
            <v>25</v>
          </cell>
          <cell r="F43">
            <v>64618.678212658735</v>
          </cell>
          <cell r="G43">
            <v>1344.5854562489985</v>
          </cell>
          <cell r="H43">
            <v>3877.120692759524</v>
          </cell>
          <cell r="I43">
            <v>904.66149497722233</v>
          </cell>
          <cell r="J43">
            <v>646.18678212658733</v>
          </cell>
          <cell r="K43">
            <v>214</v>
          </cell>
          <cell r="L43">
            <v>4528</v>
          </cell>
          <cell r="M43">
            <v>272</v>
          </cell>
          <cell r="N43">
            <v>936.97083408355172</v>
          </cell>
          <cell r="O43">
            <v>18093.229899544447</v>
          </cell>
        </row>
        <row r="44">
          <cell r="A44">
            <v>25</v>
          </cell>
          <cell r="F44">
            <v>81064.638720000003</v>
          </cell>
          <cell r="G44">
            <v>1686.7930024857487</v>
          </cell>
          <cell r="H44">
            <v>4863.8783231999996</v>
          </cell>
          <cell r="I44">
            <v>1134.90494208</v>
          </cell>
          <cell r="J44">
            <v>810.64638720000005</v>
          </cell>
          <cell r="K44">
            <v>214</v>
          </cell>
          <cell r="L44">
            <v>4528</v>
          </cell>
          <cell r="M44">
            <v>272</v>
          </cell>
          <cell r="N44">
            <v>1175.4372614400002</v>
          </cell>
          <cell r="O44">
            <v>22698.098841600004</v>
          </cell>
        </row>
        <row r="45">
          <cell r="A45">
            <v>25</v>
          </cell>
          <cell r="F45">
            <v>81064.638720000003</v>
          </cell>
          <cell r="G45">
            <v>1686.7930024857487</v>
          </cell>
          <cell r="H45">
            <v>4863.8783231999996</v>
          </cell>
          <cell r="I45">
            <v>1134.90494208</v>
          </cell>
          <cell r="J45">
            <v>810.64638720000005</v>
          </cell>
          <cell r="K45">
            <v>214</v>
          </cell>
          <cell r="L45">
            <v>4528</v>
          </cell>
          <cell r="M45">
            <v>272</v>
          </cell>
          <cell r="N45">
            <v>1175.4372614400002</v>
          </cell>
          <cell r="O45">
            <v>22698.098841600004</v>
          </cell>
        </row>
        <row r="46">
          <cell r="A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A47">
            <v>25</v>
          </cell>
          <cell r="F47">
            <v>103743.69408</v>
          </cell>
          <cell r="G47">
            <v>2158.698786416644</v>
          </cell>
          <cell r="H47">
            <v>6224.6216447999996</v>
          </cell>
          <cell r="I47">
            <v>1452.41171712</v>
          </cell>
          <cell r="J47">
            <v>1037.4369408</v>
          </cell>
          <cell r="K47">
            <v>214</v>
          </cell>
          <cell r="L47">
            <v>4528</v>
          </cell>
          <cell r="M47">
            <v>272</v>
          </cell>
          <cell r="N47">
            <v>1504.2835641600002</v>
          </cell>
          <cell r="O47">
            <v>29048.234342400003</v>
          </cell>
        </row>
        <row r="48">
          <cell r="A48">
            <v>25</v>
          </cell>
          <cell r="F48">
            <v>90002.090880000003</v>
          </cell>
          <cell r="G48">
            <v>1872.7635070310353</v>
          </cell>
          <cell r="H48">
            <v>5400.1254527999999</v>
          </cell>
          <cell r="I48">
            <v>1260.02927232</v>
          </cell>
          <cell r="J48">
            <v>900.02090880000003</v>
          </cell>
          <cell r="K48">
            <v>214</v>
          </cell>
          <cell r="L48">
            <v>4528</v>
          </cell>
          <cell r="M48">
            <v>272</v>
          </cell>
          <cell r="N48">
            <v>1305.0303177600001</v>
          </cell>
          <cell r="O48">
            <v>25200.585446400004</v>
          </cell>
        </row>
        <row r="49">
          <cell r="A49">
            <v>25</v>
          </cell>
          <cell r="F49">
            <v>87349.653213538521</v>
          </cell>
          <cell r="G49">
            <v>1817.5715840673074</v>
          </cell>
          <cell r="H49">
            <v>5240.9791928123113</v>
          </cell>
          <cell r="I49">
            <v>1222.8951449895394</v>
          </cell>
          <cell r="J49">
            <v>873.49653213538522</v>
          </cell>
          <cell r="K49">
            <v>214</v>
          </cell>
          <cell r="L49">
            <v>4528</v>
          </cell>
          <cell r="M49">
            <v>272</v>
          </cell>
          <cell r="N49">
            <v>1266.5699715963085</v>
          </cell>
          <cell r="O49">
            <v>24457.902899790788</v>
          </cell>
        </row>
        <row r="50">
          <cell r="A50">
            <v>25</v>
          </cell>
          <cell r="F50">
            <v>122852.09664</v>
          </cell>
          <cell r="G50">
            <v>2556.3064268851012</v>
          </cell>
          <cell r="H50">
            <v>7371.1257984000003</v>
          </cell>
          <cell r="I50">
            <v>1719.9293529600002</v>
          </cell>
          <cell r="J50">
            <v>1228.5209664000001</v>
          </cell>
          <cell r="K50">
            <v>214</v>
          </cell>
          <cell r="L50">
            <v>4528</v>
          </cell>
          <cell r="M50">
            <v>272</v>
          </cell>
          <cell r="N50">
            <v>1781.3554012800003</v>
          </cell>
          <cell r="O50">
            <v>34398.587059200006</v>
          </cell>
        </row>
        <row r="51">
          <cell r="A51">
            <v>25</v>
          </cell>
          <cell r="F51">
            <v>149123.44511999999</v>
          </cell>
          <cell r="G51">
            <v>3102.9606460569485</v>
          </cell>
          <cell r="H51">
            <v>8947.4067071999998</v>
          </cell>
          <cell r="I51">
            <v>2087.7282316799997</v>
          </cell>
          <cell r="J51">
            <v>1491.2344512</v>
          </cell>
          <cell r="K51">
            <v>214</v>
          </cell>
          <cell r="L51">
            <v>4528</v>
          </cell>
          <cell r="M51">
            <v>272</v>
          </cell>
          <cell r="N51">
            <v>2162.28995424</v>
          </cell>
          <cell r="O51">
            <v>41754.564633599999</v>
          </cell>
        </row>
        <row r="52">
          <cell r="A52">
            <v>25</v>
          </cell>
          <cell r="F52">
            <v>43864.928639999998</v>
          </cell>
          <cell r="G52">
            <v>912.74143514111347</v>
          </cell>
          <cell r="H52">
            <v>2631.8957183999996</v>
          </cell>
          <cell r="I52">
            <v>614.10900096</v>
          </cell>
          <cell r="J52">
            <v>438.64928639999999</v>
          </cell>
          <cell r="K52">
            <v>214</v>
          </cell>
          <cell r="L52">
            <v>4528</v>
          </cell>
          <cell r="M52">
            <v>272</v>
          </cell>
          <cell r="N52">
            <v>636.04146528000001</v>
          </cell>
          <cell r="O52">
            <v>12282.180019200001</v>
          </cell>
        </row>
        <row r="53">
          <cell r="A53">
            <v>25</v>
          </cell>
          <cell r="F53">
            <v>64617.995520000004</v>
          </cell>
          <cell r="G53">
            <v>1344.5712507801509</v>
          </cell>
          <cell r="H53">
            <v>3877.0797312</v>
          </cell>
          <cell r="I53">
            <v>904.65193728000008</v>
          </cell>
          <cell r="J53">
            <v>646.17995520000011</v>
          </cell>
          <cell r="K53">
            <v>214</v>
          </cell>
          <cell r="L53">
            <v>4528</v>
          </cell>
          <cell r="M53">
            <v>272</v>
          </cell>
          <cell r="N53">
            <v>936.96093504000009</v>
          </cell>
          <cell r="O53">
            <v>18093.038745600003</v>
          </cell>
        </row>
        <row r="54">
          <cell r="A54">
            <v>25</v>
          </cell>
          <cell r="F54">
            <v>86474.718720000004</v>
          </cell>
          <cell r="G54">
            <v>1799.3659471257561</v>
          </cell>
          <cell r="H54">
            <v>5188.4831231999997</v>
          </cell>
          <cell r="I54">
            <v>1210.6460620800001</v>
          </cell>
          <cell r="J54">
            <v>864.7471872000001</v>
          </cell>
          <cell r="K54">
            <v>214</v>
          </cell>
          <cell r="L54">
            <v>4528</v>
          </cell>
          <cell r="M54">
            <v>272</v>
          </cell>
          <cell r="N54">
            <v>1253.8834214400001</v>
          </cell>
          <cell r="O54">
            <v>24212.921241600005</v>
          </cell>
        </row>
        <row r="55">
          <cell r="A55">
            <v>25</v>
          </cell>
          <cell r="F55">
            <v>147651.90336</v>
          </cell>
          <cell r="G55">
            <v>3072.3408051148872</v>
          </cell>
          <cell r="H55">
            <v>8859.1142015999994</v>
          </cell>
          <cell r="I55">
            <v>2067.1266470400001</v>
          </cell>
          <cell r="J55">
            <v>1476.5190336000001</v>
          </cell>
          <cell r="K55">
            <v>214</v>
          </cell>
          <cell r="L55">
            <v>4528</v>
          </cell>
          <cell r="M55">
            <v>272</v>
          </cell>
          <cell r="N55">
            <v>2140.95259872</v>
          </cell>
          <cell r="O55">
            <v>41342.532940800003</v>
          </cell>
        </row>
        <row r="56">
          <cell r="A56">
            <v>25</v>
          </cell>
          <cell r="F56">
            <v>43432.122239999997</v>
          </cell>
          <cell r="G56">
            <v>903.73559956991812</v>
          </cell>
          <cell r="H56">
            <v>2605.9273343999998</v>
          </cell>
          <cell r="I56">
            <v>608.04971135999995</v>
          </cell>
          <cell r="J56">
            <v>434.32122239999995</v>
          </cell>
          <cell r="K56">
            <v>214</v>
          </cell>
          <cell r="L56">
            <v>4528</v>
          </cell>
          <cell r="M56">
            <v>272</v>
          </cell>
          <cell r="N56">
            <v>629.76577248000001</v>
          </cell>
          <cell r="O56">
            <v>12160.994227200001</v>
          </cell>
        </row>
        <row r="57">
          <cell r="A57">
            <v>25</v>
          </cell>
          <cell r="F57">
            <v>30318.088319999999</v>
          </cell>
          <cell r="G57">
            <v>630.85878176255937</v>
          </cell>
          <cell r="H57">
            <v>1819.0852991999998</v>
          </cell>
          <cell r="I57">
            <v>424.45323647999999</v>
          </cell>
          <cell r="J57">
            <v>303.18088319999998</v>
          </cell>
          <cell r="K57">
            <v>214</v>
          </cell>
          <cell r="L57">
            <v>4528</v>
          </cell>
          <cell r="M57">
            <v>272</v>
          </cell>
          <cell r="N57">
            <v>439.61228063999999</v>
          </cell>
          <cell r="O57">
            <v>8489.0647296000006</v>
          </cell>
        </row>
        <row r="58">
          <cell r="A58">
            <v>25</v>
          </cell>
          <cell r="F58">
            <v>30621.052800000001</v>
          </cell>
          <cell r="G58">
            <v>637.1628666623983</v>
          </cell>
          <cell r="H58">
            <v>1837.263168</v>
          </cell>
          <cell r="I58">
            <v>428.69473920000001</v>
          </cell>
          <cell r="J58">
            <v>306.21052800000001</v>
          </cell>
          <cell r="K58">
            <v>214</v>
          </cell>
          <cell r="L58">
            <v>4528</v>
          </cell>
          <cell r="M58">
            <v>272</v>
          </cell>
          <cell r="N58">
            <v>444.00526560000003</v>
          </cell>
          <cell r="O58">
            <v>8573.8947840000019</v>
          </cell>
        </row>
        <row r="59">
          <cell r="A59">
            <v>25</v>
          </cell>
          <cell r="F59">
            <v>41116.608</v>
          </cell>
          <cell r="G59">
            <v>855.55437926399463</v>
          </cell>
          <cell r="H59">
            <v>2466.9964799999998</v>
          </cell>
          <cell r="I59">
            <v>575.63251200000002</v>
          </cell>
          <cell r="J59">
            <v>411.16608000000002</v>
          </cell>
          <cell r="K59">
            <v>214</v>
          </cell>
          <cell r="L59">
            <v>4528</v>
          </cell>
          <cell r="M59">
            <v>272</v>
          </cell>
          <cell r="N59">
            <v>596.19081600000004</v>
          </cell>
          <cell r="O59">
            <v>11512.650240000001</v>
          </cell>
        </row>
        <row r="60">
          <cell r="A60">
            <v>25</v>
          </cell>
          <cell r="F60">
            <v>29712.159360000001</v>
          </cell>
          <cell r="G60">
            <v>618.25061196288152</v>
          </cell>
          <cell r="H60">
            <v>1782.7295616000001</v>
          </cell>
          <cell r="I60">
            <v>415.97023104000004</v>
          </cell>
          <cell r="J60">
            <v>297.12159360000004</v>
          </cell>
          <cell r="K60">
            <v>214</v>
          </cell>
          <cell r="L60">
            <v>4528</v>
          </cell>
          <cell r="M60">
            <v>272</v>
          </cell>
          <cell r="N60">
            <v>430.82631072000004</v>
          </cell>
          <cell r="O60">
            <v>8319.4046208000018</v>
          </cell>
        </row>
        <row r="61">
          <cell r="A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</row>
        <row r="62">
          <cell r="A62">
            <v>25</v>
          </cell>
          <cell r="F62">
            <v>65267.205120000006</v>
          </cell>
          <cell r="G62">
            <v>1358.0800041369512</v>
          </cell>
          <cell r="H62">
            <v>3916.0323072000001</v>
          </cell>
          <cell r="I62">
            <v>913.74087168000005</v>
          </cell>
          <cell r="J62">
            <v>652.67205120000006</v>
          </cell>
          <cell r="K62">
            <v>214</v>
          </cell>
          <cell r="L62">
            <v>4528</v>
          </cell>
          <cell r="M62">
            <v>272</v>
          </cell>
          <cell r="N62">
            <v>946.37447424000015</v>
          </cell>
          <cell r="O62">
            <v>18274.817433600005</v>
          </cell>
        </row>
        <row r="63">
          <cell r="A63">
            <v>25</v>
          </cell>
          <cell r="F63">
            <v>44297.73504</v>
          </cell>
          <cell r="G63">
            <v>921.74727071231609</v>
          </cell>
          <cell r="H63">
            <v>2657.8641023999999</v>
          </cell>
          <cell r="I63">
            <v>620.16829056000006</v>
          </cell>
          <cell r="J63">
            <v>442.97735039999998</v>
          </cell>
          <cell r="K63">
            <v>214</v>
          </cell>
          <cell r="L63">
            <v>4528</v>
          </cell>
          <cell r="M63">
            <v>272</v>
          </cell>
          <cell r="N63">
            <v>642.31715808000001</v>
          </cell>
          <cell r="O63">
            <v>12403.365811200001</v>
          </cell>
        </row>
        <row r="64">
          <cell r="A64">
            <v>25</v>
          </cell>
          <cell r="F64">
            <v>43864.928639999998</v>
          </cell>
          <cell r="G64">
            <v>912.74143514111347</v>
          </cell>
          <cell r="H64">
            <v>2631.8957183999996</v>
          </cell>
          <cell r="I64">
            <v>614.10900096</v>
          </cell>
          <cell r="J64">
            <v>438.64928639999999</v>
          </cell>
          <cell r="K64">
            <v>214</v>
          </cell>
          <cell r="L64">
            <v>4528</v>
          </cell>
          <cell r="M64">
            <v>272</v>
          </cell>
          <cell r="N64">
            <v>636.04146528000001</v>
          </cell>
          <cell r="O64">
            <v>12282.180019200001</v>
          </cell>
        </row>
        <row r="65">
          <cell r="A65">
            <v>25</v>
          </cell>
          <cell r="F65">
            <v>43864.928639999998</v>
          </cell>
          <cell r="G65">
            <v>912.74143514111347</v>
          </cell>
          <cell r="H65">
            <v>2631.8957183999996</v>
          </cell>
          <cell r="I65">
            <v>614.10900096</v>
          </cell>
          <cell r="J65">
            <v>438.64928639999999</v>
          </cell>
          <cell r="K65">
            <v>214</v>
          </cell>
          <cell r="L65">
            <v>4528</v>
          </cell>
          <cell r="M65">
            <v>272</v>
          </cell>
          <cell r="N65">
            <v>636.04146528000001</v>
          </cell>
          <cell r="O65">
            <v>12282.180019200001</v>
          </cell>
        </row>
        <row r="66">
          <cell r="A66">
            <v>25</v>
          </cell>
          <cell r="F66">
            <v>42151.718064455505</v>
          </cell>
          <cell r="G66">
            <v>877.092949485188</v>
          </cell>
          <cell r="H66">
            <v>2529.10308386733</v>
          </cell>
          <cell r="I66">
            <v>590.12405290237712</v>
          </cell>
          <cell r="J66">
            <v>421.51718064455508</v>
          </cell>
          <cell r="K66">
            <v>214</v>
          </cell>
          <cell r="L66">
            <v>4528</v>
          </cell>
          <cell r="M66">
            <v>272</v>
          </cell>
          <cell r="N66">
            <v>611.19991193460487</v>
          </cell>
          <cell r="O66">
            <v>11802.481058047542</v>
          </cell>
        </row>
        <row r="67">
          <cell r="A67">
            <v>25</v>
          </cell>
          <cell r="F67">
            <v>43432.122239999997</v>
          </cell>
          <cell r="G67">
            <v>903.73559956991812</v>
          </cell>
          <cell r="H67">
            <v>2605.9273343999998</v>
          </cell>
          <cell r="I67">
            <v>608.04971135999995</v>
          </cell>
          <cell r="J67">
            <v>434.32122239999995</v>
          </cell>
          <cell r="K67">
            <v>214</v>
          </cell>
          <cell r="L67">
            <v>4528</v>
          </cell>
          <cell r="M67">
            <v>272</v>
          </cell>
          <cell r="N67">
            <v>629.76577248000001</v>
          </cell>
          <cell r="O67">
            <v>12160.994227200001</v>
          </cell>
        </row>
        <row r="68">
          <cell r="A68">
            <v>25</v>
          </cell>
          <cell r="F68">
            <v>71369.77536</v>
          </cell>
          <cell r="G68">
            <v>1485.062285690874</v>
          </cell>
          <cell r="H68">
            <v>4282.1865215999997</v>
          </cell>
          <cell r="I68">
            <v>999.17685503999996</v>
          </cell>
          <cell r="J68">
            <v>713.69775360000006</v>
          </cell>
          <cell r="K68">
            <v>214</v>
          </cell>
          <cell r="L68">
            <v>4528</v>
          </cell>
          <cell r="M68">
            <v>272</v>
          </cell>
          <cell r="N68">
            <v>1034.8617427199999</v>
          </cell>
          <cell r="O68">
            <v>19983.5371008</v>
          </cell>
        </row>
        <row r="69">
          <cell r="A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A70">
            <v>25</v>
          </cell>
          <cell r="F70">
            <v>94827.882240000006</v>
          </cell>
          <cell r="G70">
            <v>1973.1785736499151</v>
          </cell>
          <cell r="H70">
            <v>5689.6729344000005</v>
          </cell>
          <cell r="I70">
            <v>1327.5903513600001</v>
          </cell>
          <cell r="J70">
            <v>948.27882240000008</v>
          </cell>
          <cell r="K70">
            <v>214</v>
          </cell>
          <cell r="L70">
            <v>4528</v>
          </cell>
          <cell r="M70">
            <v>272</v>
          </cell>
          <cell r="N70">
            <v>1375.0042924800002</v>
          </cell>
          <cell r="O70">
            <v>26551.807027200004</v>
          </cell>
        </row>
        <row r="71">
          <cell r="A71">
            <v>25</v>
          </cell>
          <cell r="F71">
            <v>50118.981120000004</v>
          </cell>
          <cell r="G71">
            <v>1042.8757591449612</v>
          </cell>
          <cell r="H71">
            <v>3007.1388672000003</v>
          </cell>
          <cell r="I71">
            <v>701.66573568000013</v>
          </cell>
          <cell r="J71">
            <v>501.18981120000007</v>
          </cell>
          <cell r="K71">
            <v>214</v>
          </cell>
          <cell r="L71">
            <v>4528</v>
          </cell>
          <cell r="M71">
            <v>272</v>
          </cell>
          <cell r="N71">
            <v>726.7252262400001</v>
          </cell>
          <cell r="O71">
            <v>14033.314713600003</v>
          </cell>
        </row>
        <row r="72">
          <cell r="A72">
            <v>25</v>
          </cell>
          <cell r="F72">
            <v>26985.479039999998</v>
          </cell>
          <cell r="G72">
            <v>561.51384786431663</v>
          </cell>
          <cell r="H72">
            <v>1619.1287423999997</v>
          </cell>
          <cell r="I72">
            <v>377.79670655999996</v>
          </cell>
          <cell r="J72">
            <v>269.85479040000001</v>
          </cell>
          <cell r="K72">
            <v>214</v>
          </cell>
          <cell r="L72">
            <v>4528</v>
          </cell>
          <cell r="M72">
            <v>272</v>
          </cell>
          <cell r="N72">
            <v>391.28944608</v>
          </cell>
          <cell r="O72">
            <v>7555.9341312000006</v>
          </cell>
        </row>
        <row r="73">
          <cell r="A73">
            <v>25</v>
          </cell>
          <cell r="F73">
            <v>27807.8112</v>
          </cell>
          <cell r="G73">
            <v>578.6249354495958</v>
          </cell>
          <cell r="H73">
            <v>1668.468672</v>
          </cell>
          <cell r="I73">
            <v>389.30935679999999</v>
          </cell>
          <cell r="J73">
            <v>278.07811200000003</v>
          </cell>
          <cell r="K73">
            <v>214</v>
          </cell>
          <cell r="L73">
            <v>4528</v>
          </cell>
          <cell r="M73">
            <v>272</v>
          </cell>
          <cell r="N73">
            <v>403.21326240000002</v>
          </cell>
          <cell r="O73">
            <v>7786.1871360000005</v>
          </cell>
        </row>
        <row r="74">
          <cell r="A74" t="e">
            <v>#REF!</v>
          </cell>
          <cell r="F74" t="e">
            <v>#REF!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</row>
        <row r="75">
          <cell r="A75">
            <v>25</v>
          </cell>
          <cell r="F75">
            <v>26985.479039999998</v>
          </cell>
          <cell r="G75">
            <v>561.51384786431663</v>
          </cell>
          <cell r="H75">
            <v>1619.1287423999997</v>
          </cell>
          <cell r="I75">
            <v>377.79670655999996</v>
          </cell>
          <cell r="J75">
            <v>269.85479040000001</v>
          </cell>
          <cell r="K75">
            <v>214</v>
          </cell>
          <cell r="L75">
            <v>4528</v>
          </cell>
          <cell r="M75">
            <v>272</v>
          </cell>
          <cell r="N75">
            <v>391.28944608</v>
          </cell>
          <cell r="O75">
            <v>7555.9341312000006</v>
          </cell>
        </row>
        <row r="76">
          <cell r="A76">
            <v>25</v>
          </cell>
          <cell r="F76">
            <v>26985.479039999998</v>
          </cell>
          <cell r="G76">
            <v>561.51384786431663</v>
          </cell>
          <cell r="H76">
            <v>1619.1287423999997</v>
          </cell>
          <cell r="I76">
            <v>377.79670655999996</v>
          </cell>
          <cell r="J76">
            <v>269.85479040000001</v>
          </cell>
          <cell r="K76">
            <v>214</v>
          </cell>
          <cell r="L76">
            <v>4528</v>
          </cell>
          <cell r="M76">
            <v>272</v>
          </cell>
          <cell r="N76">
            <v>391.28944608</v>
          </cell>
          <cell r="O76">
            <v>7555.9341312000006</v>
          </cell>
        </row>
        <row r="77">
          <cell r="A77">
            <v>25</v>
          </cell>
          <cell r="F77">
            <v>27526.48704</v>
          </cell>
          <cell r="G77">
            <v>572.77114232831809</v>
          </cell>
          <cell r="H77">
            <v>1651.5892223999999</v>
          </cell>
          <cell r="I77">
            <v>385.37081856000003</v>
          </cell>
          <cell r="J77">
            <v>275.26487040000001</v>
          </cell>
          <cell r="K77">
            <v>214</v>
          </cell>
          <cell r="L77">
            <v>4528</v>
          </cell>
          <cell r="M77">
            <v>272</v>
          </cell>
          <cell r="N77">
            <v>399.13406208000004</v>
          </cell>
          <cell r="O77">
            <v>7707.4163712000009</v>
          </cell>
        </row>
        <row r="78">
          <cell r="A78">
            <v>25</v>
          </cell>
          <cell r="F78">
            <v>26985.479039999998</v>
          </cell>
          <cell r="G78">
            <v>561.51384786431663</v>
          </cell>
          <cell r="H78">
            <v>1619.1287423999997</v>
          </cell>
          <cell r="I78">
            <v>377.79670655999996</v>
          </cell>
          <cell r="J78">
            <v>269.85479040000001</v>
          </cell>
          <cell r="K78">
            <v>214</v>
          </cell>
          <cell r="L78">
            <v>4528</v>
          </cell>
          <cell r="M78">
            <v>272</v>
          </cell>
          <cell r="N78">
            <v>391.28944608</v>
          </cell>
          <cell r="O78">
            <v>7555.9341312000006</v>
          </cell>
        </row>
        <row r="79">
          <cell r="A79">
            <v>25</v>
          </cell>
          <cell r="F79">
            <v>37156.42944</v>
          </cell>
          <cell r="G79">
            <v>773.15098378752009</v>
          </cell>
          <cell r="H79">
            <v>2229.3857663999997</v>
          </cell>
          <cell r="I79">
            <v>520.19001216000004</v>
          </cell>
          <cell r="J79">
            <v>371.56429439999999</v>
          </cell>
          <cell r="K79">
            <v>214</v>
          </cell>
          <cell r="L79">
            <v>4528</v>
          </cell>
          <cell r="M79">
            <v>272</v>
          </cell>
          <cell r="N79">
            <v>538.76822688000004</v>
          </cell>
          <cell r="O79">
            <v>10403.800243200001</v>
          </cell>
        </row>
        <row r="80">
          <cell r="A80">
            <v>25</v>
          </cell>
          <cell r="F80">
            <v>37156.42944</v>
          </cell>
          <cell r="G80">
            <v>773.15098378752009</v>
          </cell>
          <cell r="H80">
            <v>2229.3857663999997</v>
          </cell>
          <cell r="I80">
            <v>520.19001216000004</v>
          </cell>
          <cell r="J80">
            <v>371.56429439999999</v>
          </cell>
          <cell r="K80">
            <v>214</v>
          </cell>
          <cell r="L80">
            <v>4528</v>
          </cell>
          <cell r="M80">
            <v>272</v>
          </cell>
          <cell r="N80">
            <v>538.76822688000004</v>
          </cell>
          <cell r="O80">
            <v>10403.800243200001</v>
          </cell>
        </row>
        <row r="81">
          <cell r="A81">
            <v>25</v>
          </cell>
          <cell r="F81">
            <v>39060.777600000001</v>
          </cell>
          <cell r="G81">
            <v>812.77666030079854</v>
          </cell>
          <cell r="H81">
            <v>2343.6466559999999</v>
          </cell>
          <cell r="I81">
            <v>546.85088640000004</v>
          </cell>
          <cell r="J81">
            <v>390.607776</v>
          </cell>
          <cell r="K81">
            <v>214</v>
          </cell>
          <cell r="L81">
            <v>4528</v>
          </cell>
          <cell r="M81">
            <v>272</v>
          </cell>
          <cell r="N81">
            <v>566.3812752</v>
          </cell>
          <cell r="O81">
            <v>10937.017728000001</v>
          </cell>
        </row>
        <row r="82">
          <cell r="A82">
            <v>25</v>
          </cell>
          <cell r="F82">
            <v>38281.726079999993</v>
          </cell>
          <cell r="G82">
            <v>796.56615627263818</v>
          </cell>
          <cell r="H82">
            <v>2296.9035647999995</v>
          </cell>
          <cell r="I82">
            <v>535.94416511999987</v>
          </cell>
          <cell r="J82">
            <v>382.81726079999993</v>
          </cell>
          <cell r="K82">
            <v>214</v>
          </cell>
          <cell r="L82">
            <v>4528</v>
          </cell>
          <cell r="M82">
            <v>272</v>
          </cell>
          <cell r="N82">
            <v>555.08502815999998</v>
          </cell>
          <cell r="O82">
            <v>10718.8833024</v>
          </cell>
        </row>
        <row r="83">
          <cell r="A83">
            <v>25</v>
          </cell>
          <cell r="F83">
            <v>61482.455097846578</v>
          </cell>
          <cell r="G83">
            <v>1279.3269256759886</v>
          </cell>
          <cell r="H83">
            <v>3688.9473058707945</v>
          </cell>
          <cell r="I83">
            <v>860.75437136985215</v>
          </cell>
          <cell r="J83">
            <v>614.82455097846582</v>
          </cell>
          <cell r="K83">
            <v>214</v>
          </cell>
          <cell r="L83">
            <v>4528</v>
          </cell>
          <cell r="M83">
            <v>272</v>
          </cell>
          <cell r="N83">
            <v>891.49559891877539</v>
          </cell>
          <cell r="O83">
            <v>17215.087427397044</v>
          </cell>
        </row>
        <row r="84">
          <cell r="A84">
            <v>25</v>
          </cell>
          <cell r="F84">
            <v>65267.205120000006</v>
          </cell>
          <cell r="G84">
            <v>1358.0800041369512</v>
          </cell>
          <cell r="H84">
            <v>3916.0323072000001</v>
          </cell>
          <cell r="I84">
            <v>913.74087168000005</v>
          </cell>
          <cell r="J84">
            <v>652.67205120000006</v>
          </cell>
          <cell r="K84">
            <v>214</v>
          </cell>
          <cell r="L84">
            <v>4528</v>
          </cell>
          <cell r="M84">
            <v>272</v>
          </cell>
          <cell r="N84">
            <v>946.37447424000015</v>
          </cell>
          <cell r="O84">
            <v>18274.817433600005</v>
          </cell>
        </row>
        <row r="85">
          <cell r="A85" t="e">
            <v>#REF!</v>
          </cell>
          <cell r="F85" t="e">
            <v>#REF!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</row>
        <row r="86">
          <cell r="A86">
            <v>25</v>
          </cell>
          <cell r="F86">
            <v>47682.023474512069</v>
          </cell>
          <cell r="G86">
            <v>992.16754445763945</v>
          </cell>
          <cell r="H86">
            <v>2860.9214084707241</v>
          </cell>
          <cell r="I86">
            <v>667.54832864316893</v>
          </cell>
          <cell r="J86">
            <v>476.82023474512067</v>
          </cell>
          <cell r="K86">
            <v>214</v>
          </cell>
          <cell r="L86">
            <v>4528</v>
          </cell>
          <cell r="M86">
            <v>272</v>
          </cell>
          <cell r="N86">
            <v>691.38934038042498</v>
          </cell>
          <cell r="O86">
            <v>13350.966572863381</v>
          </cell>
        </row>
        <row r="87">
          <cell r="A87">
            <v>25</v>
          </cell>
          <cell r="F87">
            <v>42566.509440000002</v>
          </cell>
          <cell r="G87">
            <v>885.72392842752015</v>
          </cell>
          <cell r="H87">
            <v>2553.9905663999998</v>
          </cell>
          <cell r="I87">
            <v>595.93113216000006</v>
          </cell>
          <cell r="J87">
            <v>425.66509440000004</v>
          </cell>
          <cell r="K87">
            <v>214</v>
          </cell>
          <cell r="L87">
            <v>4528</v>
          </cell>
          <cell r="M87">
            <v>272</v>
          </cell>
          <cell r="N87">
            <v>617.21438688000001</v>
          </cell>
          <cell r="O87">
            <v>11918.622643200002</v>
          </cell>
        </row>
        <row r="88">
          <cell r="A88">
            <v>25</v>
          </cell>
          <cell r="F88">
            <v>53927.677439999999</v>
          </cell>
          <cell r="G88">
            <v>1122.1271121715181</v>
          </cell>
          <cell r="H88">
            <v>3235.6606463999997</v>
          </cell>
          <cell r="I88">
            <v>754.98748416000001</v>
          </cell>
          <cell r="J88">
            <v>539.27677440000002</v>
          </cell>
          <cell r="K88">
            <v>214</v>
          </cell>
          <cell r="L88">
            <v>4528</v>
          </cell>
          <cell r="M88">
            <v>272</v>
          </cell>
          <cell r="N88">
            <v>781.95132288000002</v>
          </cell>
          <cell r="O88">
            <v>15099.749683200002</v>
          </cell>
        </row>
        <row r="89">
          <cell r="A89">
            <v>25</v>
          </cell>
          <cell r="F89">
            <v>69963.154559999995</v>
          </cell>
          <cell r="G89">
            <v>1455.7933200844709</v>
          </cell>
          <cell r="H89">
            <v>4197.7892735999994</v>
          </cell>
          <cell r="I89">
            <v>979.48416383999995</v>
          </cell>
          <cell r="J89">
            <v>699.63154559999998</v>
          </cell>
          <cell r="K89">
            <v>214</v>
          </cell>
          <cell r="L89">
            <v>4528</v>
          </cell>
          <cell r="M89">
            <v>272</v>
          </cell>
          <cell r="N89">
            <v>1014.46574112</v>
          </cell>
          <cell r="O89">
            <v>19589.683276800002</v>
          </cell>
        </row>
        <row r="90">
          <cell r="A90">
            <v>25</v>
          </cell>
          <cell r="F90">
            <v>104782.42944000001</v>
          </cell>
          <cell r="G90">
            <v>2180.3127917875099</v>
          </cell>
          <cell r="H90">
            <v>6286.9457664000001</v>
          </cell>
          <cell r="I90">
            <v>1466.95401216</v>
          </cell>
          <cell r="J90">
            <v>1047.8242944000001</v>
          </cell>
          <cell r="K90">
            <v>214</v>
          </cell>
          <cell r="L90">
            <v>4528</v>
          </cell>
          <cell r="M90">
            <v>272</v>
          </cell>
          <cell r="N90">
            <v>1519.3452268800002</v>
          </cell>
          <cell r="O90">
            <v>29339.080243200005</v>
          </cell>
        </row>
        <row r="91">
          <cell r="A91">
            <v>25</v>
          </cell>
          <cell r="F91">
            <v>46786.37184</v>
          </cell>
          <cell r="G91">
            <v>973.53082524671481</v>
          </cell>
          <cell r="H91">
            <v>2807.1823104</v>
          </cell>
          <cell r="I91">
            <v>655.00920575999999</v>
          </cell>
          <cell r="J91">
            <v>467.86371839999998</v>
          </cell>
          <cell r="K91">
            <v>214</v>
          </cell>
          <cell r="L91">
            <v>4528</v>
          </cell>
          <cell r="M91">
            <v>272</v>
          </cell>
          <cell r="N91">
            <v>678.40239168000005</v>
          </cell>
          <cell r="O91">
            <v>13100.184115200002</v>
          </cell>
        </row>
        <row r="92">
          <cell r="A92">
            <v>25</v>
          </cell>
          <cell r="F92">
            <v>28846.546560000003</v>
          </cell>
          <cell r="G92">
            <v>600.23894082047627</v>
          </cell>
          <cell r="H92">
            <v>1730.7927936000001</v>
          </cell>
          <cell r="I92">
            <v>403.85165184000005</v>
          </cell>
          <cell r="J92">
            <v>288.46546560000002</v>
          </cell>
          <cell r="K92">
            <v>214</v>
          </cell>
          <cell r="L92">
            <v>4528</v>
          </cell>
          <cell r="M92">
            <v>272</v>
          </cell>
          <cell r="N92">
            <v>418.27492512000003</v>
          </cell>
          <cell r="O92">
            <v>8077.0330368000014</v>
          </cell>
        </row>
        <row r="93">
          <cell r="A93">
            <v>25</v>
          </cell>
          <cell r="F93">
            <v>29712.159360000001</v>
          </cell>
          <cell r="G93">
            <v>618.25061196288152</v>
          </cell>
          <cell r="H93">
            <v>1782.7295616000001</v>
          </cell>
          <cell r="I93">
            <v>415.97023104000004</v>
          </cell>
          <cell r="J93">
            <v>297.12159360000004</v>
          </cell>
          <cell r="K93">
            <v>214</v>
          </cell>
          <cell r="L93">
            <v>4528</v>
          </cell>
          <cell r="M93">
            <v>272</v>
          </cell>
          <cell r="N93">
            <v>430.82631072000004</v>
          </cell>
          <cell r="O93">
            <v>8319.4046208000018</v>
          </cell>
        </row>
        <row r="94">
          <cell r="A94">
            <v>25</v>
          </cell>
          <cell r="F94">
            <v>28846.546560000003</v>
          </cell>
          <cell r="G94">
            <v>600.23894082047627</v>
          </cell>
          <cell r="H94">
            <v>1730.7927936000001</v>
          </cell>
          <cell r="I94">
            <v>403.85165184000005</v>
          </cell>
          <cell r="J94">
            <v>288.46546560000002</v>
          </cell>
          <cell r="K94">
            <v>214</v>
          </cell>
          <cell r="L94">
            <v>4528</v>
          </cell>
          <cell r="M94">
            <v>272</v>
          </cell>
          <cell r="N94">
            <v>418.27492512000003</v>
          </cell>
          <cell r="O94">
            <v>8077.0330368000014</v>
          </cell>
        </row>
        <row r="95">
          <cell r="A95">
            <v>25</v>
          </cell>
          <cell r="F95">
            <v>33405.111904056954</v>
          </cell>
          <cell r="G95">
            <v>695.09356849961478</v>
          </cell>
          <cell r="H95">
            <v>2004.3067142434172</v>
          </cell>
          <cell r="I95">
            <v>467.67156665679738</v>
          </cell>
          <cell r="J95">
            <v>334.05111904056952</v>
          </cell>
          <cell r="K95">
            <v>214</v>
          </cell>
          <cell r="L95">
            <v>4528</v>
          </cell>
          <cell r="M95">
            <v>272</v>
          </cell>
          <cell r="N95">
            <v>484.37412260882587</v>
          </cell>
          <cell r="O95">
            <v>9353.4313331359481</v>
          </cell>
        </row>
        <row r="96">
          <cell r="A96">
            <v>25</v>
          </cell>
          <cell r="F96">
            <v>33405.111904056954</v>
          </cell>
          <cell r="G96">
            <v>695.09356849961478</v>
          </cell>
          <cell r="H96">
            <v>2004.3067142434172</v>
          </cell>
          <cell r="I96">
            <v>467.67156665679738</v>
          </cell>
          <cell r="J96">
            <v>334.05111904056952</v>
          </cell>
          <cell r="K96">
            <v>214</v>
          </cell>
          <cell r="L96">
            <v>4528</v>
          </cell>
          <cell r="M96">
            <v>272</v>
          </cell>
          <cell r="N96">
            <v>484.37412260882587</v>
          </cell>
          <cell r="O96">
            <v>9353.4313331359481</v>
          </cell>
        </row>
        <row r="97">
          <cell r="A97">
            <v>25</v>
          </cell>
          <cell r="F97">
            <v>38671.251839999997</v>
          </cell>
          <cell r="G97">
            <v>804.67140828671836</v>
          </cell>
          <cell r="H97">
            <v>2320.2751103999999</v>
          </cell>
          <cell r="I97">
            <v>541.39752576000001</v>
          </cell>
          <cell r="J97">
            <v>386.71251839999996</v>
          </cell>
          <cell r="K97">
            <v>214</v>
          </cell>
          <cell r="L97">
            <v>4528</v>
          </cell>
          <cell r="M97">
            <v>272</v>
          </cell>
          <cell r="N97">
            <v>560.73315167999999</v>
          </cell>
          <cell r="O97">
            <v>10827.9505152</v>
          </cell>
        </row>
        <row r="98">
          <cell r="A98">
            <v>25</v>
          </cell>
          <cell r="F98">
            <v>38281.726079999993</v>
          </cell>
          <cell r="G98">
            <v>796.56615627263818</v>
          </cell>
          <cell r="H98">
            <v>2296.9035647999995</v>
          </cell>
          <cell r="I98">
            <v>535.94416511999987</v>
          </cell>
          <cell r="J98">
            <v>382.81726079999993</v>
          </cell>
          <cell r="K98">
            <v>214</v>
          </cell>
          <cell r="L98">
            <v>4528</v>
          </cell>
          <cell r="M98">
            <v>272</v>
          </cell>
          <cell r="N98">
            <v>555.08502815999998</v>
          </cell>
          <cell r="O98">
            <v>10718.8833024</v>
          </cell>
        </row>
        <row r="99">
          <cell r="A99">
            <v>25</v>
          </cell>
          <cell r="F99">
            <v>44016.410879999996</v>
          </cell>
          <cell r="G99">
            <v>915.89347759103839</v>
          </cell>
          <cell r="H99">
            <v>2640.9846527999998</v>
          </cell>
          <cell r="I99">
            <v>616.22975231999999</v>
          </cell>
          <cell r="J99">
            <v>440.16410879999995</v>
          </cell>
          <cell r="K99">
            <v>214</v>
          </cell>
          <cell r="L99">
            <v>4528</v>
          </cell>
          <cell r="M99">
            <v>272</v>
          </cell>
          <cell r="N99">
            <v>638.23795775999997</v>
          </cell>
          <cell r="O99">
            <v>12324.5950464</v>
          </cell>
        </row>
        <row r="100">
          <cell r="A100">
            <v>25</v>
          </cell>
          <cell r="F100">
            <v>45336.470399999998</v>
          </cell>
          <cell r="G100">
            <v>943.36127608319657</v>
          </cell>
          <cell r="H100">
            <v>2720.188224</v>
          </cell>
          <cell r="I100">
            <v>634.71058559999994</v>
          </cell>
          <cell r="J100">
            <v>453.36470400000002</v>
          </cell>
          <cell r="K100">
            <v>214</v>
          </cell>
          <cell r="L100">
            <v>4528</v>
          </cell>
          <cell r="M100">
            <v>272</v>
          </cell>
          <cell r="N100">
            <v>657.37882079999997</v>
          </cell>
          <cell r="O100">
            <v>12694.211712</v>
          </cell>
        </row>
        <row r="101">
          <cell r="A101">
            <v>25</v>
          </cell>
          <cell r="F101">
            <v>38671.251839999997</v>
          </cell>
          <cell r="G101">
            <v>804.67140828671836</v>
          </cell>
          <cell r="H101">
            <v>2320.2751103999999</v>
          </cell>
          <cell r="I101">
            <v>541.39752576000001</v>
          </cell>
          <cell r="J101">
            <v>386.71251839999996</v>
          </cell>
          <cell r="K101">
            <v>214</v>
          </cell>
          <cell r="L101">
            <v>4528</v>
          </cell>
          <cell r="M101">
            <v>272</v>
          </cell>
          <cell r="N101">
            <v>560.73315167999999</v>
          </cell>
          <cell r="O101">
            <v>10827.9505152</v>
          </cell>
        </row>
        <row r="102">
          <cell r="A102">
            <v>25</v>
          </cell>
          <cell r="F102">
            <v>38671.251839999997</v>
          </cell>
          <cell r="G102">
            <v>804.67140828671836</v>
          </cell>
          <cell r="H102">
            <v>2320.2751103999999</v>
          </cell>
          <cell r="I102">
            <v>541.39752576000001</v>
          </cell>
          <cell r="J102">
            <v>386.71251839999996</v>
          </cell>
          <cell r="K102">
            <v>214</v>
          </cell>
          <cell r="L102">
            <v>4528</v>
          </cell>
          <cell r="M102">
            <v>272</v>
          </cell>
          <cell r="N102">
            <v>560.73315167999999</v>
          </cell>
          <cell r="O102">
            <v>10827.9505152</v>
          </cell>
        </row>
        <row r="103">
          <cell r="A103">
            <v>25</v>
          </cell>
          <cell r="F103">
            <v>39450.303359999998</v>
          </cell>
          <cell r="G103">
            <v>820.88191231487872</v>
          </cell>
          <cell r="H103">
            <v>2367.0182015999999</v>
          </cell>
          <cell r="I103">
            <v>552.30424703999995</v>
          </cell>
          <cell r="J103">
            <v>394.50303359999998</v>
          </cell>
          <cell r="K103">
            <v>214</v>
          </cell>
          <cell r="L103">
            <v>4528</v>
          </cell>
          <cell r="M103">
            <v>272</v>
          </cell>
          <cell r="N103">
            <v>572.02939872000002</v>
          </cell>
          <cell r="O103">
            <v>11046.084940800001</v>
          </cell>
        </row>
        <row r="104">
          <cell r="A104">
            <v>25</v>
          </cell>
          <cell r="F104">
            <v>37156.42944</v>
          </cell>
          <cell r="G104">
            <v>773.15098378752009</v>
          </cell>
          <cell r="H104">
            <v>2229.3857663999997</v>
          </cell>
          <cell r="I104">
            <v>520.19001216000004</v>
          </cell>
          <cell r="J104">
            <v>371.56429439999999</v>
          </cell>
          <cell r="K104">
            <v>214</v>
          </cell>
          <cell r="L104">
            <v>4528</v>
          </cell>
          <cell r="M104">
            <v>272</v>
          </cell>
          <cell r="N104">
            <v>538.76822688000004</v>
          </cell>
          <cell r="O104">
            <v>10403.800243200001</v>
          </cell>
        </row>
        <row r="105">
          <cell r="A105">
            <v>25</v>
          </cell>
          <cell r="F105">
            <v>38671.251839999997</v>
          </cell>
          <cell r="G105">
            <v>804.67140828671836</v>
          </cell>
          <cell r="H105">
            <v>2320.2751103999999</v>
          </cell>
          <cell r="I105">
            <v>541.39752576000001</v>
          </cell>
          <cell r="J105">
            <v>386.71251839999996</v>
          </cell>
          <cell r="K105">
            <v>214</v>
          </cell>
          <cell r="L105">
            <v>4528</v>
          </cell>
          <cell r="M105">
            <v>272</v>
          </cell>
          <cell r="N105">
            <v>560.73315167999999</v>
          </cell>
          <cell r="O105">
            <v>10827.9505152</v>
          </cell>
        </row>
        <row r="106">
          <cell r="A106">
            <v>25</v>
          </cell>
          <cell r="F106">
            <v>37156.42944</v>
          </cell>
          <cell r="G106">
            <v>773.15098378752009</v>
          </cell>
          <cell r="H106">
            <v>2229.3857663999997</v>
          </cell>
          <cell r="I106">
            <v>520.19001216000004</v>
          </cell>
          <cell r="J106">
            <v>371.56429439999999</v>
          </cell>
          <cell r="K106">
            <v>214</v>
          </cell>
          <cell r="L106">
            <v>4528</v>
          </cell>
          <cell r="M106">
            <v>272</v>
          </cell>
          <cell r="N106">
            <v>538.76822688000004</v>
          </cell>
          <cell r="O106">
            <v>10403.800243200001</v>
          </cell>
        </row>
        <row r="107">
          <cell r="A107">
            <v>25</v>
          </cell>
          <cell r="F107">
            <v>44016.410879999996</v>
          </cell>
          <cell r="G107">
            <v>915.89347759103839</v>
          </cell>
          <cell r="H107">
            <v>2640.9846527999998</v>
          </cell>
          <cell r="I107">
            <v>616.22975231999999</v>
          </cell>
          <cell r="J107">
            <v>440.16410879999995</v>
          </cell>
          <cell r="K107">
            <v>214</v>
          </cell>
          <cell r="L107">
            <v>4528</v>
          </cell>
          <cell r="M107">
            <v>272</v>
          </cell>
          <cell r="N107">
            <v>638.23795775999997</v>
          </cell>
          <cell r="O107">
            <v>12324.5950464</v>
          </cell>
        </row>
        <row r="108">
          <cell r="A108">
            <v>25</v>
          </cell>
          <cell r="F108">
            <v>37156.42944</v>
          </cell>
          <cell r="G108">
            <v>773.15098378752009</v>
          </cell>
          <cell r="H108">
            <v>2229.3857663999997</v>
          </cell>
          <cell r="I108">
            <v>520.19001216000004</v>
          </cell>
          <cell r="J108">
            <v>371.56429439999999</v>
          </cell>
          <cell r="K108">
            <v>214</v>
          </cell>
          <cell r="L108">
            <v>4528</v>
          </cell>
          <cell r="M108">
            <v>272</v>
          </cell>
          <cell r="N108">
            <v>538.76822688000004</v>
          </cell>
          <cell r="O108">
            <v>10403.800243200001</v>
          </cell>
        </row>
        <row r="109">
          <cell r="A109">
            <v>25</v>
          </cell>
          <cell r="F109">
            <v>64617.995520000004</v>
          </cell>
          <cell r="G109">
            <v>1344.5712507801509</v>
          </cell>
          <cell r="H109">
            <v>3877.0797312</v>
          </cell>
          <cell r="I109">
            <v>904.65193728000008</v>
          </cell>
          <cell r="J109">
            <v>646.17995520000011</v>
          </cell>
          <cell r="K109">
            <v>214</v>
          </cell>
          <cell r="L109">
            <v>4528</v>
          </cell>
          <cell r="M109">
            <v>272</v>
          </cell>
          <cell r="N109">
            <v>936.96093504000009</v>
          </cell>
          <cell r="O109">
            <v>18093.038745600003</v>
          </cell>
        </row>
        <row r="110">
          <cell r="A110">
            <v>25</v>
          </cell>
          <cell r="F110">
            <v>61482.455097846578</v>
          </cell>
          <cell r="G110">
            <v>1279.3269256759886</v>
          </cell>
          <cell r="H110">
            <v>3688.9473058707945</v>
          </cell>
          <cell r="I110">
            <v>860.75437136985215</v>
          </cell>
          <cell r="J110">
            <v>614.82455097846582</v>
          </cell>
          <cell r="K110">
            <v>214</v>
          </cell>
          <cell r="L110">
            <v>4528</v>
          </cell>
          <cell r="M110">
            <v>272</v>
          </cell>
          <cell r="N110">
            <v>891.49559891877539</v>
          </cell>
          <cell r="O110">
            <v>17215.087427397044</v>
          </cell>
        </row>
        <row r="111">
          <cell r="A111">
            <v>25</v>
          </cell>
          <cell r="F111">
            <v>42285.185279999998</v>
          </cell>
          <cell r="G111">
            <v>879.87013530623517</v>
          </cell>
          <cell r="H111">
            <v>2537.1111167999998</v>
          </cell>
          <cell r="I111">
            <v>591.99259391999999</v>
          </cell>
          <cell r="J111">
            <v>422.85185279999996</v>
          </cell>
          <cell r="K111">
            <v>214</v>
          </cell>
          <cell r="L111">
            <v>4528</v>
          </cell>
          <cell r="M111">
            <v>272</v>
          </cell>
          <cell r="N111">
            <v>613.13518655999997</v>
          </cell>
          <cell r="O111">
            <v>11839.851878400001</v>
          </cell>
        </row>
        <row r="112">
          <cell r="A112">
            <v>25</v>
          </cell>
          <cell r="F112">
            <v>49101.886079999997</v>
          </cell>
          <cell r="G112">
            <v>1021.7120455526383</v>
          </cell>
          <cell r="H112">
            <v>2946.1131647999996</v>
          </cell>
          <cell r="I112">
            <v>687.42640511999991</v>
          </cell>
          <cell r="J112">
            <v>491.01886079999997</v>
          </cell>
          <cell r="K112">
            <v>214</v>
          </cell>
          <cell r="L112">
            <v>4528</v>
          </cell>
          <cell r="M112">
            <v>272</v>
          </cell>
          <cell r="N112">
            <v>711.97734816000002</v>
          </cell>
          <cell r="O112">
            <v>13748.5281024</v>
          </cell>
        </row>
        <row r="113">
          <cell r="A113">
            <v>25</v>
          </cell>
          <cell r="F113">
            <v>39060.777600000001</v>
          </cell>
          <cell r="G113">
            <v>812.77666030079854</v>
          </cell>
          <cell r="H113">
            <v>2343.6466559999999</v>
          </cell>
          <cell r="I113">
            <v>546.85088640000004</v>
          </cell>
          <cell r="J113">
            <v>390.607776</v>
          </cell>
          <cell r="K113">
            <v>214</v>
          </cell>
          <cell r="L113">
            <v>4528</v>
          </cell>
          <cell r="M113">
            <v>272</v>
          </cell>
          <cell r="N113">
            <v>566.3812752</v>
          </cell>
          <cell r="O113">
            <v>10937.017728000001</v>
          </cell>
        </row>
        <row r="114">
          <cell r="A114">
            <v>25</v>
          </cell>
          <cell r="F114">
            <v>37156.42944</v>
          </cell>
          <cell r="G114">
            <v>773.15098378752009</v>
          </cell>
          <cell r="H114">
            <v>2229.3857663999997</v>
          </cell>
          <cell r="I114">
            <v>520.19001216000004</v>
          </cell>
          <cell r="J114">
            <v>371.56429439999999</v>
          </cell>
          <cell r="K114">
            <v>214</v>
          </cell>
          <cell r="L114">
            <v>4528</v>
          </cell>
          <cell r="M114">
            <v>272</v>
          </cell>
          <cell r="N114">
            <v>538.76822688000004</v>
          </cell>
          <cell r="O114">
            <v>10403.800243200001</v>
          </cell>
        </row>
        <row r="115">
          <cell r="A115">
            <v>25</v>
          </cell>
          <cell r="F115">
            <v>41051.687039999997</v>
          </cell>
          <cell r="G115">
            <v>854.2035039283146</v>
          </cell>
          <cell r="H115">
            <v>2463.1012223999996</v>
          </cell>
          <cell r="I115">
            <v>574.72361855999998</v>
          </cell>
          <cell r="J115">
            <v>410.51687039999996</v>
          </cell>
          <cell r="K115">
            <v>214</v>
          </cell>
          <cell r="L115">
            <v>4528</v>
          </cell>
          <cell r="M115">
            <v>272</v>
          </cell>
          <cell r="N115">
            <v>595.24946207999994</v>
          </cell>
          <cell r="O115">
            <v>11494.4723712</v>
          </cell>
        </row>
        <row r="116">
          <cell r="A116">
            <v>25</v>
          </cell>
          <cell r="F116">
            <v>64617.995520000004</v>
          </cell>
          <cell r="G116">
            <v>1344.5712507801509</v>
          </cell>
          <cell r="H116">
            <v>3877.0797312</v>
          </cell>
          <cell r="I116">
            <v>904.65193728000008</v>
          </cell>
          <cell r="J116">
            <v>646.17995520000011</v>
          </cell>
          <cell r="K116">
            <v>214</v>
          </cell>
          <cell r="L116">
            <v>4528</v>
          </cell>
          <cell r="M116">
            <v>272</v>
          </cell>
          <cell r="N116">
            <v>936.96093504000009</v>
          </cell>
          <cell r="O116">
            <v>18093.038745600003</v>
          </cell>
        </row>
        <row r="117">
          <cell r="A117">
            <v>25</v>
          </cell>
          <cell r="F117">
            <v>41734.374321243078</v>
          </cell>
          <cell r="G117">
            <v>868.40886087642866</v>
          </cell>
          <cell r="H117">
            <v>2504.0624592745844</v>
          </cell>
          <cell r="I117">
            <v>584.28124049740313</v>
          </cell>
          <cell r="J117">
            <v>417.34374321243081</v>
          </cell>
          <cell r="K117">
            <v>214</v>
          </cell>
          <cell r="L117">
            <v>4528</v>
          </cell>
          <cell r="M117">
            <v>272</v>
          </cell>
          <cell r="N117">
            <v>605.14842765802462</v>
          </cell>
          <cell r="O117">
            <v>11685.624809948064</v>
          </cell>
        </row>
        <row r="118">
          <cell r="A118">
            <v>25</v>
          </cell>
          <cell r="F118">
            <v>26985.479039999998</v>
          </cell>
          <cell r="G118">
            <v>561.51384786431663</v>
          </cell>
          <cell r="H118">
            <v>1619.1287423999997</v>
          </cell>
          <cell r="I118">
            <v>377.79670655999996</v>
          </cell>
          <cell r="J118">
            <v>269.85479040000001</v>
          </cell>
          <cell r="K118">
            <v>214</v>
          </cell>
          <cell r="L118">
            <v>4528</v>
          </cell>
          <cell r="M118">
            <v>272</v>
          </cell>
          <cell r="N118">
            <v>391.28944608</v>
          </cell>
          <cell r="O118">
            <v>7555.9341312000006</v>
          </cell>
        </row>
        <row r="119">
          <cell r="A119">
            <v>25</v>
          </cell>
          <cell r="F119">
            <v>45812.557439999997</v>
          </cell>
          <cell r="G119">
            <v>953.26769521152164</v>
          </cell>
          <cell r="H119">
            <v>2748.7534463999996</v>
          </cell>
          <cell r="I119">
            <v>641.37580415999992</v>
          </cell>
          <cell r="J119">
            <v>458.1255744</v>
          </cell>
          <cell r="K119">
            <v>214</v>
          </cell>
          <cell r="L119">
            <v>4528</v>
          </cell>
          <cell r="M119">
            <v>272</v>
          </cell>
          <cell r="N119">
            <v>664.28208287999996</v>
          </cell>
          <cell r="O119">
            <v>12827.5160832</v>
          </cell>
        </row>
        <row r="120">
          <cell r="A120">
            <v>25</v>
          </cell>
          <cell r="F120">
            <v>57260.286720000004</v>
          </cell>
          <cell r="G120">
            <v>1191.4720460697572</v>
          </cell>
          <cell r="H120">
            <v>3435.6172031999999</v>
          </cell>
          <cell r="I120">
            <v>801.64401408000003</v>
          </cell>
          <cell r="J120">
            <v>572.60286720000011</v>
          </cell>
          <cell r="K120">
            <v>214</v>
          </cell>
          <cell r="L120">
            <v>4528</v>
          </cell>
          <cell r="M120">
            <v>272</v>
          </cell>
          <cell r="N120">
            <v>830.27415744000007</v>
          </cell>
          <cell r="O120">
            <v>16032.880281600002</v>
          </cell>
        </row>
        <row r="121">
          <cell r="A121">
            <v>25</v>
          </cell>
          <cell r="F121">
            <v>63968.785920000002</v>
          </cell>
          <cell r="G121">
            <v>1331.0624974233651</v>
          </cell>
          <cell r="H121">
            <v>3838.1271551999998</v>
          </cell>
          <cell r="I121">
            <v>895.56300288</v>
          </cell>
          <cell r="J121">
            <v>639.68785920000005</v>
          </cell>
          <cell r="K121">
            <v>214</v>
          </cell>
          <cell r="L121">
            <v>4528</v>
          </cell>
          <cell r="M121">
            <v>272</v>
          </cell>
          <cell r="N121">
            <v>927.54739584000004</v>
          </cell>
          <cell r="O121">
            <v>17911.260057600004</v>
          </cell>
        </row>
        <row r="122">
          <cell r="A122">
            <v>25</v>
          </cell>
          <cell r="F122">
            <v>35100.599040000001</v>
          </cell>
          <cell r="G122">
            <v>730.37326482431672</v>
          </cell>
          <cell r="H122">
            <v>2106.0359423999998</v>
          </cell>
          <cell r="I122">
            <v>491.40838656</v>
          </cell>
          <cell r="J122">
            <v>351.00599040000003</v>
          </cell>
          <cell r="K122">
            <v>214</v>
          </cell>
          <cell r="L122">
            <v>4528</v>
          </cell>
          <cell r="M122">
            <v>272</v>
          </cell>
          <cell r="N122">
            <v>508.95868608000006</v>
          </cell>
          <cell r="O122">
            <v>9828.1677312000011</v>
          </cell>
        </row>
        <row r="123">
          <cell r="A123">
            <v>25</v>
          </cell>
          <cell r="F123">
            <v>26985.479039999998</v>
          </cell>
          <cell r="G123">
            <v>561.51384786431663</v>
          </cell>
          <cell r="H123">
            <v>1619.1287423999997</v>
          </cell>
          <cell r="I123">
            <v>377.79670655999996</v>
          </cell>
          <cell r="J123">
            <v>269.85479040000001</v>
          </cell>
          <cell r="K123">
            <v>214</v>
          </cell>
          <cell r="L123">
            <v>4528</v>
          </cell>
          <cell r="M123">
            <v>272</v>
          </cell>
          <cell r="N123">
            <v>391.28944608</v>
          </cell>
          <cell r="O123">
            <v>7555.9341312000006</v>
          </cell>
        </row>
        <row r="124">
          <cell r="A124">
            <v>25</v>
          </cell>
          <cell r="F124">
            <v>28846.546560000003</v>
          </cell>
          <cell r="G124">
            <v>600.23894082047627</v>
          </cell>
          <cell r="H124">
            <v>1730.7927936000001</v>
          </cell>
          <cell r="I124">
            <v>403.85165184000005</v>
          </cell>
          <cell r="J124">
            <v>288.46546560000002</v>
          </cell>
          <cell r="K124">
            <v>214</v>
          </cell>
          <cell r="L124">
            <v>4528</v>
          </cell>
          <cell r="M124">
            <v>272</v>
          </cell>
          <cell r="N124">
            <v>418.27492512000003</v>
          </cell>
          <cell r="O124">
            <v>8077.0330368000014</v>
          </cell>
        </row>
        <row r="125">
          <cell r="A125">
            <v>25</v>
          </cell>
          <cell r="F125">
            <v>28846.546560000003</v>
          </cell>
          <cell r="G125">
            <v>600.23894082047627</v>
          </cell>
          <cell r="H125">
            <v>1730.7927936000001</v>
          </cell>
          <cell r="I125">
            <v>403.85165184000005</v>
          </cell>
          <cell r="J125">
            <v>288.46546560000002</v>
          </cell>
          <cell r="K125">
            <v>214</v>
          </cell>
          <cell r="L125">
            <v>4528</v>
          </cell>
          <cell r="M125">
            <v>272</v>
          </cell>
          <cell r="N125">
            <v>418.27492512000003</v>
          </cell>
          <cell r="O125">
            <v>8077.0330368000014</v>
          </cell>
        </row>
        <row r="126">
          <cell r="A126">
            <v>25</v>
          </cell>
          <cell r="F126">
            <v>55031.333760000001</v>
          </cell>
          <cell r="G126">
            <v>1145.0919928780713</v>
          </cell>
          <cell r="H126">
            <v>3301.8800256</v>
          </cell>
          <cell r="I126">
            <v>770.43867264000005</v>
          </cell>
          <cell r="J126">
            <v>550.31333760000007</v>
          </cell>
          <cell r="K126">
            <v>214</v>
          </cell>
          <cell r="L126">
            <v>4528</v>
          </cell>
          <cell r="M126">
            <v>272</v>
          </cell>
          <cell r="N126">
            <v>797.95433952000008</v>
          </cell>
          <cell r="O126">
            <v>15408.773452800002</v>
          </cell>
        </row>
        <row r="127">
          <cell r="A127">
            <v>25</v>
          </cell>
          <cell r="F127">
            <v>59943.686399999999</v>
          </cell>
          <cell r="G127">
            <v>1247.308226611196</v>
          </cell>
          <cell r="H127">
            <v>3596.6211839999996</v>
          </cell>
          <cell r="I127">
            <v>839.21160959999997</v>
          </cell>
          <cell r="J127">
            <v>599.43686400000001</v>
          </cell>
          <cell r="K127">
            <v>214</v>
          </cell>
          <cell r="L127">
            <v>4528</v>
          </cell>
          <cell r="M127">
            <v>272</v>
          </cell>
          <cell r="N127">
            <v>869.18345280000005</v>
          </cell>
          <cell r="O127">
            <v>16784.232191999999</v>
          </cell>
        </row>
        <row r="128">
          <cell r="A128">
            <v>25</v>
          </cell>
          <cell r="F128">
            <v>74118.096000000005</v>
          </cell>
          <cell r="G128">
            <v>1542.2493415679928</v>
          </cell>
          <cell r="H128">
            <v>4447.0857599999999</v>
          </cell>
          <cell r="I128">
            <v>1037.6533440000001</v>
          </cell>
          <cell r="J128">
            <v>741.18096000000003</v>
          </cell>
          <cell r="K128">
            <v>214</v>
          </cell>
          <cell r="L128">
            <v>4528</v>
          </cell>
          <cell r="M128">
            <v>272</v>
          </cell>
          <cell r="N128">
            <v>1074.7123920000001</v>
          </cell>
          <cell r="O128">
            <v>20753.066880000002</v>
          </cell>
        </row>
        <row r="129">
          <cell r="A129">
            <v>25</v>
          </cell>
          <cell r="F129">
            <v>42285.185279999998</v>
          </cell>
          <cell r="G129">
            <v>879.87013530623517</v>
          </cell>
          <cell r="H129">
            <v>2537.1111167999998</v>
          </cell>
          <cell r="I129">
            <v>591.99259391999999</v>
          </cell>
          <cell r="J129">
            <v>422.85185279999996</v>
          </cell>
          <cell r="K129">
            <v>214</v>
          </cell>
          <cell r="L129">
            <v>4528</v>
          </cell>
          <cell r="M129">
            <v>272</v>
          </cell>
          <cell r="N129">
            <v>613.13518655999997</v>
          </cell>
          <cell r="O129">
            <v>11839.851878400001</v>
          </cell>
        </row>
        <row r="130">
          <cell r="A130">
            <v>25</v>
          </cell>
          <cell r="F130">
            <v>41874.019200000002</v>
          </cell>
          <cell r="G130">
            <v>871.31459151359741</v>
          </cell>
          <cell r="H130">
            <v>2512.4411519999999</v>
          </cell>
          <cell r="I130">
            <v>586.23626880000006</v>
          </cell>
          <cell r="J130">
            <v>418.74019200000004</v>
          </cell>
          <cell r="K130">
            <v>214</v>
          </cell>
          <cell r="L130">
            <v>4528</v>
          </cell>
          <cell r="M130">
            <v>272</v>
          </cell>
          <cell r="N130">
            <v>607.17327840000007</v>
          </cell>
          <cell r="O130">
            <v>11724.725376000002</v>
          </cell>
        </row>
        <row r="131">
          <cell r="A131">
            <v>25</v>
          </cell>
          <cell r="F131">
            <v>50616.708479999994</v>
          </cell>
          <cell r="G131">
            <v>1053.2324700518366</v>
          </cell>
          <cell r="H131">
            <v>3037.0025087999993</v>
          </cell>
          <cell r="I131">
            <v>708.63391871999988</v>
          </cell>
          <cell r="J131">
            <v>506.16708479999994</v>
          </cell>
          <cell r="K131">
            <v>214</v>
          </cell>
          <cell r="L131">
            <v>4528</v>
          </cell>
          <cell r="M131">
            <v>272</v>
          </cell>
          <cell r="N131">
            <v>733.94227295999997</v>
          </cell>
          <cell r="O131">
            <v>14172.6783744</v>
          </cell>
        </row>
        <row r="132">
          <cell r="A132">
            <v>25</v>
          </cell>
          <cell r="F132">
            <v>49123.526400000002</v>
          </cell>
          <cell r="G132">
            <v>1022.1623373311959</v>
          </cell>
          <cell r="H132">
            <v>2947.4115839999999</v>
          </cell>
          <cell r="I132">
            <v>687.72936960000004</v>
          </cell>
          <cell r="J132">
            <v>491.23526400000003</v>
          </cell>
          <cell r="K132">
            <v>214</v>
          </cell>
          <cell r="L132">
            <v>4528</v>
          </cell>
          <cell r="M132">
            <v>272</v>
          </cell>
          <cell r="N132">
            <v>712.29113280000013</v>
          </cell>
          <cell r="O132">
            <v>13754.587392000001</v>
          </cell>
        </row>
        <row r="133">
          <cell r="A133">
            <v>25</v>
          </cell>
          <cell r="F133">
            <v>77905.152000000002</v>
          </cell>
          <cell r="G133">
            <v>1621.0504028159921</v>
          </cell>
          <cell r="H133">
            <v>4674.3091199999999</v>
          </cell>
          <cell r="I133">
            <v>1090.6721280000002</v>
          </cell>
          <cell r="J133">
            <v>779.05151999999998</v>
          </cell>
          <cell r="K133">
            <v>214</v>
          </cell>
          <cell r="L133">
            <v>4528</v>
          </cell>
          <cell r="M133">
            <v>272</v>
          </cell>
          <cell r="N133">
            <v>1129.6247040000001</v>
          </cell>
          <cell r="O133">
            <v>21813.442560000003</v>
          </cell>
        </row>
        <row r="134">
          <cell r="A134">
            <v>25</v>
          </cell>
          <cell r="F134">
            <v>73380.355361016555</v>
          </cell>
          <cell r="G134">
            <v>1526.8984343520278</v>
          </cell>
          <cell r="H134">
            <v>4402.8213216609929</v>
          </cell>
          <cell r="I134">
            <v>1027.3249750542318</v>
          </cell>
          <cell r="J134">
            <v>733.80355361016552</v>
          </cell>
          <cell r="K134">
            <v>214</v>
          </cell>
          <cell r="L134">
            <v>4528</v>
          </cell>
          <cell r="M134">
            <v>272</v>
          </cell>
          <cell r="N134">
            <v>1064.01515273474</v>
          </cell>
          <cell r="O134">
            <v>20546.499501084636</v>
          </cell>
        </row>
        <row r="135">
          <cell r="A135">
            <v>25</v>
          </cell>
          <cell r="F135">
            <v>77126.100479999994</v>
          </cell>
          <cell r="G135">
            <v>1604.8398987878318</v>
          </cell>
          <cell r="H135">
            <v>4627.566028799999</v>
          </cell>
          <cell r="I135">
            <v>1079.7654067199999</v>
          </cell>
          <cell r="J135">
            <v>771.26100479999991</v>
          </cell>
          <cell r="K135">
            <v>214</v>
          </cell>
          <cell r="L135">
            <v>4528</v>
          </cell>
          <cell r="M135">
            <v>272</v>
          </cell>
          <cell r="N135">
            <v>1118.32845696</v>
          </cell>
          <cell r="O135">
            <v>21595.308134400002</v>
          </cell>
        </row>
        <row r="136">
          <cell r="A136">
            <v>25</v>
          </cell>
          <cell r="F136">
            <v>106881.54048</v>
          </cell>
          <cell r="G136">
            <v>2223.991094307843</v>
          </cell>
          <cell r="H136">
            <v>6412.8924287999998</v>
          </cell>
          <cell r="I136">
            <v>1496.3415667199999</v>
          </cell>
          <cell r="J136">
            <v>1068.8154047999999</v>
          </cell>
          <cell r="K136">
            <v>214</v>
          </cell>
          <cell r="L136">
            <v>4528</v>
          </cell>
          <cell r="M136">
            <v>272</v>
          </cell>
          <cell r="N136">
            <v>1549.7823369600001</v>
          </cell>
          <cell r="O136">
            <v>29926.831334400002</v>
          </cell>
        </row>
        <row r="137">
          <cell r="A137">
            <v>25</v>
          </cell>
          <cell r="F137">
            <v>66576.688781180506</v>
          </cell>
          <cell r="G137">
            <v>1385.3277401587984</v>
          </cell>
          <cell r="H137">
            <v>3994.6013268708302</v>
          </cell>
          <cell r="I137">
            <v>932.07364293652711</v>
          </cell>
          <cell r="J137">
            <v>665.76688781180508</v>
          </cell>
          <cell r="K137">
            <v>214</v>
          </cell>
          <cell r="L137">
            <v>4528</v>
          </cell>
          <cell r="M137">
            <v>272</v>
          </cell>
          <cell r="N137">
            <v>965.36198732711739</v>
          </cell>
          <cell r="O137">
            <v>18641.472858730544</v>
          </cell>
        </row>
        <row r="138">
          <cell r="A138">
            <v>25</v>
          </cell>
          <cell r="F138">
            <v>85197.939840000006</v>
          </cell>
          <cell r="G138">
            <v>1772.7987321907131</v>
          </cell>
          <cell r="H138">
            <v>5111.8763903999998</v>
          </cell>
          <cell r="I138">
            <v>1192.7711577600001</v>
          </cell>
          <cell r="J138">
            <v>851.97939840000004</v>
          </cell>
          <cell r="K138">
            <v>214</v>
          </cell>
          <cell r="L138">
            <v>4528</v>
          </cell>
          <cell r="M138">
            <v>272</v>
          </cell>
          <cell r="N138">
            <v>1235.3701276800002</v>
          </cell>
          <cell r="O138">
            <v>23855.423155200006</v>
          </cell>
        </row>
        <row r="139">
          <cell r="A139">
            <v>25</v>
          </cell>
          <cell r="F139">
            <v>53927.677439999999</v>
          </cell>
          <cell r="G139">
            <v>1122.1271121715181</v>
          </cell>
          <cell r="H139">
            <v>3235.6606463999997</v>
          </cell>
          <cell r="I139">
            <v>754.98748416000001</v>
          </cell>
          <cell r="J139">
            <v>539.27677440000002</v>
          </cell>
          <cell r="K139">
            <v>214</v>
          </cell>
          <cell r="L139">
            <v>4528</v>
          </cell>
          <cell r="M139">
            <v>272</v>
          </cell>
          <cell r="N139">
            <v>781.95132288000002</v>
          </cell>
          <cell r="O139">
            <v>15099.749683200002</v>
          </cell>
        </row>
        <row r="140">
          <cell r="A140">
            <v>25</v>
          </cell>
          <cell r="F140">
            <v>51833.266483730011</v>
          </cell>
          <cell r="G140">
            <v>1078.5466089934562</v>
          </cell>
          <cell r="H140">
            <v>3109.9959890238006</v>
          </cell>
          <cell r="I140">
            <v>725.66573077222017</v>
          </cell>
          <cell r="J140">
            <v>518.33266483730017</v>
          </cell>
          <cell r="K140">
            <v>214</v>
          </cell>
          <cell r="L140">
            <v>4528</v>
          </cell>
          <cell r="M140">
            <v>272</v>
          </cell>
          <cell r="N140">
            <v>751.58236401408521</v>
          </cell>
          <cell r="O140">
            <v>14513.314615444404</v>
          </cell>
        </row>
        <row r="141">
          <cell r="A141">
            <v>25</v>
          </cell>
          <cell r="F141">
            <v>51833.266483730011</v>
          </cell>
          <cell r="G141">
            <v>1078.5466089934562</v>
          </cell>
          <cell r="H141">
            <v>3109.9959890238006</v>
          </cell>
          <cell r="I141">
            <v>725.66573077222017</v>
          </cell>
          <cell r="J141">
            <v>518.33266483730017</v>
          </cell>
          <cell r="K141">
            <v>214</v>
          </cell>
          <cell r="L141">
            <v>4528</v>
          </cell>
          <cell r="M141">
            <v>272</v>
          </cell>
          <cell r="N141">
            <v>751.58236401408521</v>
          </cell>
          <cell r="O141">
            <v>14513.314615444404</v>
          </cell>
        </row>
        <row r="142">
          <cell r="A142">
            <v>25</v>
          </cell>
          <cell r="F142">
            <v>88660.391040000002</v>
          </cell>
          <cell r="G142">
            <v>1844.8454167603195</v>
          </cell>
          <cell r="H142">
            <v>5319.6234623999999</v>
          </cell>
          <cell r="I142">
            <v>1241.24547456</v>
          </cell>
          <cell r="J142">
            <v>886.60391040000002</v>
          </cell>
          <cell r="K142">
            <v>214</v>
          </cell>
          <cell r="L142">
            <v>4528</v>
          </cell>
          <cell r="M142">
            <v>272</v>
          </cell>
          <cell r="N142">
            <v>1285.57567008</v>
          </cell>
          <cell r="O142">
            <v>24824.909491200004</v>
          </cell>
        </row>
        <row r="143">
          <cell r="A143">
            <v>25</v>
          </cell>
          <cell r="F143">
            <v>81865.330559999988</v>
          </cell>
          <cell r="G143">
            <v>1703.4537982924667</v>
          </cell>
          <cell r="H143">
            <v>4911.919833599999</v>
          </cell>
          <cell r="I143">
            <v>1146.1146278399999</v>
          </cell>
          <cell r="J143">
            <v>818.65330559999984</v>
          </cell>
          <cell r="K143">
            <v>214</v>
          </cell>
          <cell r="L143">
            <v>4528</v>
          </cell>
          <cell r="M143">
            <v>272</v>
          </cell>
          <cell r="N143">
            <v>1187.0472931199999</v>
          </cell>
          <cell r="O143">
            <v>22922.292556799999</v>
          </cell>
        </row>
        <row r="144">
          <cell r="A144">
            <v>25</v>
          </cell>
          <cell r="F144">
            <v>77905.152000000002</v>
          </cell>
          <cell r="G144">
            <v>1621.0504028159921</v>
          </cell>
          <cell r="H144">
            <v>4674.3091199999999</v>
          </cell>
          <cell r="I144">
            <v>1090.6721280000002</v>
          </cell>
          <cell r="J144">
            <v>779.05151999999998</v>
          </cell>
          <cell r="K144">
            <v>214</v>
          </cell>
          <cell r="L144">
            <v>4528</v>
          </cell>
          <cell r="M144">
            <v>272</v>
          </cell>
          <cell r="N144">
            <v>1129.6247040000001</v>
          </cell>
          <cell r="O144">
            <v>21813.442560000003</v>
          </cell>
        </row>
        <row r="145">
          <cell r="A145">
            <v>25</v>
          </cell>
          <cell r="F145">
            <v>100692.40895999999</v>
          </cell>
          <cell r="G145">
            <v>2095.2076456396753</v>
          </cell>
          <cell r="H145">
            <v>6041.5445375999989</v>
          </cell>
          <cell r="I145">
            <v>1409.6937254399998</v>
          </cell>
          <cell r="J145">
            <v>1006.9240895999999</v>
          </cell>
          <cell r="K145">
            <v>214</v>
          </cell>
          <cell r="L145">
            <v>4528</v>
          </cell>
          <cell r="M145">
            <v>272</v>
          </cell>
          <cell r="N145">
            <v>1460.0399299199998</v>
          </cell>
          <cell r="O145">
            <v>28193.8745088</v>
          </cell>
        </row>
        <row r="146">
          <cell r="A146">
            <v>25</v>
          </cell>
          <cell r="F146">
            <v>81064.638720000003</v>
          </cell>
          <cell r="G146">
            <v>1686.7930024857487</v>
          </cell>
          <cell r="H146">
            <v>4863.8783231999996</v>
          </cell>
          <cell r="I146">
            <v>1134.90494208</v>
          </cell>
          <cell r="J146">
            <v>810.64638720000005</v>
          </cell>
          <cell r="K146">
            <v>214</v>
          </cell>
          <cell r="L146">
            <v>4528</v>
          </cell>
          <cell r="M146">
            <v>272</v>
          </cell>
          <cell r="N146">
            <v>1175.4372614400002</v>
          </cell>
          <cell r="O146">
            <v>22698.098841600004</v>
          </cell>
        </row>
        <row r="147">
          <cell r="A147">
            <v>25</v>
          </cell>
          <cell r="F147">
            <v>85003.176959999997</v>
          </cell>
          <cell r="G147">
            <v>1768.7461061836802</v>
          </cell>
          <cell r="H147">
            <v>5100.1906175999993</v>
          </cell>
          <cell r="I147">
            <v>1190.04447744</v>
          </cell>
          <cell r="J147">
            <v>850.03176959999996</v>
          </cell>
          <cell r="K147">
            <v>214</v>
          </cell>
          <cell r="L147">
            <v>4528</v>
          </cell>
          <cell r="M147">
            <v>272</v>
          </cell>
          <cell r="N147">
            <v>1232.54606592</v>
          </cell>
          <cell r="O147">
            <v>23800.889548800002</v>
          </cell>
        </row>
        <row r="148">
          <cell r="A148">
            <v>25</v>
          </cell>
          <cell r="F148">
            <v>57390.128639999995</v>
          </cell>
          <cell r="G148">
            <v>1194.1737967411173</v>
          </cell>
          <cell r="H148">
            <v>3443.4077183999998</v>
          </cell>
          <cell r="I148">
            <v>803.46180096000001</v>
          </cell>
          <cell r="J148">
            <v>573.9012864</v>
          </cell>
          <cell r="K148">
            <v>214</v>
          </cell>
          <cell r="L148">
            <v>4528</v>
          </cell>
          <cell r="M148">
            <v>272</v>
          </cell>
          <cell r="N148">
            <v>832.15686527999992</v>
          </cell>
          <cell r="O148">
            <v>16069.2360192</v>
          </cell>
        </row>
        <row r="149">
          <cell r="A149">
            <v>25</v>
          </cell>
          <cell r="F149">
            <v>81865.330559999988</v>
          </cell>
          <cell r="G149">
            <v>1703.4537982924667</v>
          </cell>
          <cell r="H149">
            <v>4911.919833599999</v>
          </cell>
          <cell r="I149">
            <v>1146.1146278399999</v>
          </cell>
          <cell r="J149">
            <v>818.65330559999984</v>
          </cell>
          <cell r="K149">
            <v>214</v>
          </cell>
          <cell r="L149">
            <v>4528</v>
          </cell>
          <cell r="M149">
            <v>272</v>
          </cell>
          <cell r="N149">
            <v>1187.0472931199999</v>
          </cell>
          <cell r="O149">
            <v>22922.292556799999</v>
          </cell>
        </row>
        <row r="150">
          <cell r="A150">
            <v>25</v>
          </cell>
          <cell r="F150">
            <v>106578.576</v>
          </cell>
          <cell r="G150">
            <v>2217.6870094079932</v>
          </cell>
          <cell r="H150">
            <v>6394.7145599999994</v>
          </cell>
          <cell r="I150">
            <v>1492.100064</v>
          </cell>
          <cell r="J150">
            <v>1065.78576</v>
          </cell>
          <cell r="K150">
            <v>214</v>
          </cell>
          <cell r="L150">
            <v>4528</v>
          </cell>
          <cell r="M150">
            <v>272</v>
          </cell>
          <cell r="N150">
            <v>1545.3893520000001</v>
          </cell>
          <cell r="O150">
            <v>29842.001280000004</v>
          </cell>
        </row>
        <row r="151">
          <cell r="A151">
            <v>25</v>
          </cell>
          <cell r="F151">
            <v>38288.41680847988</v>
          </cell>
          <cell r="G151">
            <v>796.70537695084931</v>
          </cell>
          <cell r="H151">
            <v>2297.3050085087925</v>
          </cell>
          <cell r="I151">
            <v>536.03783531871829</v>
          </cell>
          <cell r="J151">
            <v>382.88416808479883</v>
          </cell>
          <cell r="K151">
            <v>214</v>
          </cell>
          <cell r="L151">
            <v>4528</v>
          </cell>
          <cell r="M151">
            <v>272</v>
          </cell>
          <cell r="N151">
            <v>555.18204372295827</v>
          </cell>
          <cell r="O151">
            <v>10720.756706374368</v>
          </cell>
        </row>
        <row r="152">
          <cell r="A152">
            <v>25</v>
          </cell>
          <cell r="F152">
            <v>62107.718399999998</v>
          </cell>
          <cell r="G152">
            <v>1292.3374044672018</v>
          </cell>
          <cell r="H152">
            <v>3726.4631039999999</v>
          </cell>
          <cell r="I152">
            <v>869.50805760000003</v>
          </cell>
          <cell r="J152">
            <v>621.07718399999999</v>
          </cell>
          <cell r="K152">
            <v>214</v>
          </cell>
          <cell r="L152">
            <v>4528</v>
          </cell>
          <cell r="M152">
            <v>272</v>
          </cell>
          <cell r="N152">
            <v>900.56191680000006</v>
          </cell>
          <cell r="O152">
            <v>17390.161152000001</v>
          </cell>
        </row>
        <row r="153">
          <cell r="A153">
            <v>25</v>
          </cell>
          <cell r="F153">
            <v>60873.717918659982</v>
          </cell>
          <cell r="G153">
            <v>1266.6603224514693</v>
          </cell>
          <cell r="H153">
            <v>3652.4230751195987</v>
          </cell>
          <cell r="I153">
            <v>852.23205086123983</v>
          </cell>
          <cell r="J153">
            <v>608.73717918659986</v>
          </cell>
          <cell r="K153">
            <v>214</v>
          </cell>
          <cell r="L153">
            <v>4528</v>
          </cell>
          <cell r="M153">
            <v>272</v>
          </cell>
          <cell r="N153">
            <v>882.66890982056975</v>
          </cell>
          <cell r="O153">
            <v>17044.641017224796</v>
          </cell>
        </row>
        <row r="154">
          <cell r="A154">
            <v>25</v>
          </cell>
          <cell r="F154">
            <v>137069.78688</v>
          </cell>
          <cell r="G154">
            <v>2852.1481253990496</v>
          </cell>
          <cell r="H154">
            <v>8224.1872127999995</v>
          </cell>
          <cell r="I154">
            <v>1918.9770163200001</v>
          </cell>
          <cell r="J154">
            <v>1370.6978687999999</v>
          </cell>
          <cell r="K154">
            <v>214</v>
          </cell>
          <cell r="L154">
            <v>4528</v>
          </cell>
          <cell r="M154">
            <v>272</v>
          </cell>
          <cell r="N154">
            <v>1987.5119097600002</v>
          </cell>
          <cell r="O154">
            <v>38379.540326400005</v>
          </cell>
        </row>
        <row r="155">
          <cell r="A155">
            <v>25</v>
          </cell>
          <cell r="F155">
            <v>43864.928639999998</v>
          </cell>
          <cell r="G155">
            <v>912.74143514111347</v>
          </cell>
          <cell r="H155">
            <v>2631.8957183999996</v>
          </cell>
          <cell r="I155">
            <v>614.10900096</v>
          </cell>
          <cell r="J155">
            <v>438.64928639999999</v>
          </cell>
          <cell r="K155">
            <v>214</v>
          </cell>
          <cell r="L155">
            <v>4528</v>
          </cell>
          <cell r="M155">
            <v>272</v>
          </cell>
          <cell r="N155">
            <v>636.04146528000001</v>
          </cell>
          <cell r="O155">
            <v>12282.180019200001</v>
          </cell>
        </row>
        <row r="156">
          <cell r="A156">
            <v>25</v>
          </cell>
          <cell r="F156">
            <v>70677.28512</v>
          </cell>
          <cell r="G156">
            <v>1470.6529487769585</v>
          </cell>
          <cell r="H156">
            <v>4240.6371072000002</v>
          </cell>
          <cell r="I156">
            <v>989.48199168000008</v>
          </cell>
          <cell r="J156">
            <v>706.77285119999999</v>
          </cell>
          <cell r="K156">
            <v>214</v>
          </cell>
          <cell r="L156">
            <v>4528</v>
          </cell>
          <cell r="M156">
            <v>272</v>
          </cell>
          <cell r="N156">
            <v>1024.8206342400001</v>
          </cell>
          <cell r="O156">
            <v>19789.639833600002</v>
          </cell>
        </row>
        <row r="157">
          <cell r="A157">
            <v>25</v>
          </cell>
          <cell r="F157">
            <v>46743.091200000003</v>
          </cell>
          <cell r="G157">
            <v>972.63024168959237</v>
          </cell>
          <cell r="H157">
            <v>2804.5854720000002</v>
          </cell>
          <cell r="I157">
            <v>654.40327680000007</v>
          </cell>
          <cell r="J157">
            <v>467.43091200000003</v>
          </cell>
          <cell r="K157">
            <v>214</v>
          </cell>
          <cell r="L157">
            <v>4528</v>
          </cell>
          <cell r="M157">
            <v>272</v>
          </cell>
          <cell r="N157">
            <v>677.77482240000006</v>
          </cell>
          <cell r="O157">
            <v>13088.065536000002</v>
          </cell>
        </row>
        <row r="158">
          <cell r="A158">
            <v>25</v>
          </cell>
          <cell r="F158">
            <v>39515.224320000001</v>
          </cell>
          <cell r="G158">
            <v>822.23278765055875</v>
          </cell>
          <cell r="H158">
            <v>2370.9134592</v>
          </cell>
          <cell r="I158">
            <v>553.21314047999999</v>
          </cell>
          <cell r="J158">
            <v>395.15224320000004</v>
          </cell>
          <cell r="K158">
            <v>214</v>
          </cell>
          <cell r="L158">
            <v>4528</v>
          </cell>
          <cell r="M158">
            <v>272</v>
          </cell>
          <cell r="N158">
            <v>572.97075264</v>
          </cell>
          <cell r="O158">
            <v>11064.262809600001</v>
          </cell>
        </row>
        <row r="159">
          <cell r="A159">
            <v>25</v>
          </cell>
          <cell r="F159">
            <v>46743.091200000003</v>
          </cell>
          <cell r="G159">
            <v>972.63024168959237</v>
          </cell>
          <cell r="H159">
            <v>2804.5854720000002</v>
          </cell>
          <cell r="I159">
            <v>654.40327680000007</v>
          </cell>
          <cell r="J159">
            <v>467.43091200000003</v>
          </cell>
          <cell r="K159">
            <v>214</v>
          </cell>
          <cell r="L159">
            <v>4528</v>
          </cell>
          <cell r="M159">
            <v>272</v>
          </cell>
          <cell r="N159">
            <v>677.77482240000006</v>
          </cell>
          <cell r="O159">
            <v>13088.065536000002</v>
          </cell>
        </row>
        <row r="160">
          <cell r="A160">
            <v>25</v>
          </cell>
          <cell r="F160">
            <v>50118.981120000004</v>
          </cell>
          <cell r="G160">
            <v>1042.8757591449612</v>
          </cell>
          <cell r="H160">
            <v>3007.1388672000003</v>
          </cell>
          <cell r="I160">
            <v>701.66573568000013</v>
          </cell>
          <cell r="J160">
            <v>501.18981120000007</v>
          </cell>
          <cell r="K160">
            <v>214</v>
          </cell>
          <cell r="L160">
            <v>4528</v>
          </cell>
          <cell r="M160">
            <v>272</v>
          </cell>
          <cell r="N160">
            <v>726.7252262400001</v>
          </cell>
          <cell r="O160">
            <v>14033.314713600003</v>
          </cell>
        </row>
        <row r="161">
          <cell r="A161">
            <v>25</v>
          </cell>
          <cell r="F161">
            <v>45812.557439999997</v>
          </cell>
          <cell r="G161">
            <v>953.26769521152164</v>
          </cell>
          <cell r="H161">
            <v>2748.7534463999996</v>
          </cell>
          <cell r="I161">
            <v>641.37580415999992</v>
          </cell>
          <cell r="J161">
            <v>458.1255744</v>
          </cell>
          <cell r="K161">
            <v>214</v>
          </cell>
          <cell r="L161">
            <v>4528</v>
          </cell>
          <cell r="M161">
            <v>272</v>
          </cell>
          <cell r="N161">
            <v>664.28208287999996</v>
          </cell>
          <cell r="O161">
            <v>12827.5160832</v>
          </cell>
        </row>
        <row r="162">
          <cell r="A162">
            <v>25</v>
          </cell>
          <cell r="F162">
            <v>55031.333760000001</v>
          </cell>
          <cell r="G162">
            <v>1145.0919928780713</v>
          </cell>
          <cell r="H162">
            <v>3301.8800256</v>
          </cell>
          <cell r="I162">
            <v>770.43867264000005</v>
          </cell>
          <cell r="J162">
            <v>550.31333760000007</v>
          </cell>
          <cell r="K162">
            <v>214</v>
          </cell>
          <cell r="L162">
            <v>4528</v>
          </cell>
          <cell r="M162">
            <v>272</v>
          </cell>
          <cell r="N162">
            <v>797.95433952000008</v>
          </cell>
          <cell r="O162">
            <v>15408.773452800002</v>
          </cell>
        </row>
        <row r="163">
          <cell r="A163">
            <v>25</v>
          </cell>
          <cell r="F163">
            <v>75026.989440000005</v>
          </cell>
          <cell r="G163">
            <v>1561.1615962675132</v>
          </cell>
          <cell r="H163">
            <v>4501.6193664000002</v>
          </cell>
          <cell r="I163">
            <v>1050.3778521600002</v>
          </cell>
          <cell r="J163">
            <v>750.26989440000011</v>
          </cell>
          <cell r="K163">
            <v>214</v>
          </cell>
          <cell r="L163">
            <v>4528</v>
          </cell>
          <cell r="M163">
            <v>272</v>
          </cell>
          <cell r="N163">
            <v>1087.8913468800001</v>
          </cell>
          <cell r="O163">
            <v>21007.557043200002</v>
          </cell>
        </row>
        <row r="164">
          <cell r="A164">
            <v>25</v>
          </cell>
          <cell r="F164">
            <v>95801.696640000009</v>
          </cell>
          <cell r="G164">
            <v>1993.4417036851082</v>
          </cell>
          <cell r="H164">
            <v>5748.1017984</v>
          </cell>
          <cell r="I164">
            <v>1341.2237529600002</v>
          </cell>
          <cell r="J164">
            <v>958.01696640000011</v>
          </cell>
          <cell r="K164">
            <v>214</v>
          </cell>
          <cell r="L164">
            <v>4528</v>
          </cell>
          <cell r="M164">
            <v>272</v>
          </cell>
          <cell r="N164">
            <v>1389.1246012800002</v>
          </cell>
          <cell r="O164">
            <v>26824.475059200005</v>
          </cell>
        </row>
        <row r="165">
          <cell r="A165">
            <v>25</v>
          </cell>
          <cell r="F165">
            <v>56134.990079999996</v>
          </cell>
          <cell r="G165">
            <v>1168.0568735846391</v>
          </cell>
          <cell r="H165">
            <v>3368.0994047999998</v>
          </cell>
          <cell r="I165">
            <v>785.88986111999998</v>
          </cell>
          <cell r="J165">
            <v>561.3499008</v>
          </cell>
          <cell r="K165">
            <v>214</v>
          </cell>
          <cell r="L165">
            <v>4528</v>
          </cell>
          <cell r="M165">
            <v>272</v>
          </cell>
          <cell r="N165">
            <v>813.95735616000002</v>
          </cell>
          <cell r="O165">
            <v>15717.7972224</v>
          </cell>
        </row>
        <row r="166">
          <cell r="A166">
            <v>25</v>
          </cell>
          <cell r="F166">
            <v>34018.583039999998</v>
          </cell>
          <cell r="G166">
            <v>707.85867589632107</v>
          </cell>
          <cell r="H166">
            <v>2041.1149823999997</v>
          </cell>
          <cell r="I166">
            <v>476.26016255999997</v>
          </cell>
          <cell r="J166">
            <v>340.18583039999999</v>
          </cell>
          <cell r="K166">
            <v>214</v>
          </cell>
          <cell r="L166">
            <v>4528</v>
          </cell>
          <cell r="M166">
            <v>272</v>
          </cell>
          <cell r="N166">
            <v>493.26945408</v>
          </cell>
          <cell r="O166">
            <v>9525.2032512000005</v>
          </cell>
        </row>
        <row r="167">
          <cell r="A167">
            <v>25</v>
          </cell>
          <cell r="F167">
            <v>76520.171520000004</v>
          </cell>
          <cell r="G167">
            <v>1592.2317289881612</v>
          </cell>
          <cell r="H167">
            <v>4591.2102912</v>
          </cell>
          <cell r="I167">
            <v>1071.2824012800002</v>
          </cell>
          <cell r="J167">
            <v>765.20171520000008</v>
          </cell>
          <cell r="K167">
            <v>214</v>
          </cell>
          <cell r="L167">
            <v>4528</v>
          </cell>
          <cell r="M167">
            <v>272</v>
          </cell>
          <cell r="N167">
            <v>1109.5424870400002</v>
          </cell>
          <cell r="O167">
            <v>21425.648025600003</v>
          </cell>
        </row>
        <row r="168">
          <cell r="A168">
            <v>25</v>
          </cell>
          <cell r="F168">
            <v>48928.76352</v>
          </cell>
          <cell r="G168">
            <v>1018.1097113241558</v>
          </cell>
          <cell r="H168">
            <v>2935.7258112</v>
          </cell>
          <cell r="I168">
            <v>685.00268928000003</v>
          </cell>
          <cell r="J168">
            <v>489.28763520000001</v>
          </cell>
          <cell r="K168">
            <v>214</v>
          </cell>
          <cell r="L168">
            <v>4528</v>
          </cell>
          <cell r="M168">
            <v>272</v>
          </cell>
          <cell r="N168">
            <v>709.46707104000006</v>
          </cell>
          <cell r="O168">
            <v>13700.053785600001</v>
          </cell>
        </row>
        <row r="169">
          <cell r="A169">
            <v>25</v>
          </cell>
          <cell r="F169">
            <v>66587.264639999994</v>
          </cell>
          <cell r="G169">
            <v>1385.5478026291239</v>
          </cell>
          <cell r="H169">
            <v>3995.2358783999994</v>
          </cell>
          <cell r="I169">
            <v>932.2217049599999</v>
          </cell>
          <cell r="J169">
            <v>665.87264640000001</v>
          </cell>
          <cell r="K169">
            <v>214</v>
          </cell>
          <cell r="L169">
            <v>4528</v>
          </cell>
          <cell r="M169">
            <v>272</v>
          </cell>
          <cell r="N169">
            <v>965.51533727999993</v>
          </cell>
          <cell r="O169">
            <v>18644.4340992</v>
          </cell>
        </row>
        <row r="170">
          <cell r="A170">
            <v>25</v>
          </cell>
          <cell r="F170">
            <v>65916.414720000001</v>
          </cell>
          <cell r="G170">
            <v>1371.588757493766</v>
          </cell>
          <cell r="H170">
            <v>3954.9848831999998</v>
          </cell>
          <cell r="I170">
            <v>922.82980608000003</v>
          </cell>
          <cell r="J170">
            <v>659.1641472</v>
          </cell>
          <cell r="K170">
            <v>214</v>
          </cell>
          <cell r="L170">
            <v>4528</v>
          </cell>
          <cell r="M170">
            <v>272</v>
          </cell>
          <cell r="N170">
            <v>955.7880134400001</v>
          </cell>
          <cell r="O170">
            <v>18456.596121600003</v>
          </cell>
        </row>
        <row r="171">
          <cell r="A171">
            <v>25</v>
          </cell>
          <cell r="F171">
            <v>48829.093200000003</v>
          </cell>
          <cell r="G171">
            <v>1016.0357713056001</v>
          </cell>
          <cell r="H171">
            <v>2929.7455920000002</v>
          </cell>
          <cell r="I171">
            <v>683.60730480000007</v>
          </cell>
          <cell r="J171">
            <v>488.29093200000005</v>
          </cell>
          <cell r="K171">
            <v>214</v>
          </cell>
          <cell r="L171">
            <v>4528</v>
          </cell>
          <cell r="M171">
            <v>272</v>
          </cell>
          <cell r="N171">
            <v>708.02185140000006</v>
          </cell>
          <cell r="O171">
            <v>13672.146096000002</v>
          </cell>
        </row>
        <row r="172">
          <cell r="A172">
            <v>25</v>
          </cell>
          <cell r="F172">
            <v>77299.223040000012</v>
          </cell>
          <cell r="G172">
            <v>1608.4422330163216</v>
          </cell>
          <cell r="H172">
            <v>4637.9533824000009</v>
          </cell>
          <cell r="I172">
            <v>1082.1891225600002</v>
          </cell>
          <cell r="J172">
            <v>772.99223040000015</v>
          </cell>
          <cell r="K172">
            <v>214</v>
          </cell>
          <cell r="L172">
            <v>4528</v>
          </cell>
          <cell r="M172">
            <v>272</v>
          </cell>
          <cell r="N172">
            <v>1120.8387340800002</v>
          </cell>
          <cell r="O172">
            <v>21643.782451200004</v>
          </cell>
        </row>
        <row r="173">
          <cell r="A173">
            <v>25</v>
          </cell>
          <cell r="F173">
            <v>66587.264639999994</v>
          </cell>
          <cell r="G173">
            <v>1385.5478026291239</v>
          </cell>
          <cell r="H173">
            <v>3995.2358783999994</v>
          </cell>
          <cell r="I173">
            <v>932.2217049599999</v>
          </cell>
          <cell r="J173">
            <v>665.87264640000001</v>
          </cell>
          <cell r="K173">
            <v>214</v>
          </cell>
          <cell r="L173">
            <v>4528</v>
          </cell>
          <cell r="M173">
            <v>272</v>
          </cell>
          <cell r="N173">
            <v>965.51533727999993</v>
          </cell>
          <cell r="O173">
            <v>18644.4340992</v>
          </cell>
        </row>
        <row r="174">
          <cell r="A174">
            <v>25</v>
          </cell>
          <cell r="F174">
            <v>66587.264639999994</v>
          </cell>
          <cell r="G174">
            <v>1385.5478026291239</v>
          </cell>
          <cell r="H174">
            <v>3995.2358783999994</v>
          </cell>
          <cell r="I174">
            <v>932.2217049599999</v>
          </cell>
          <cell r="J174">
            <v>665.87264640000001</v>
          </cell>
          <cell r="K174">
            <v>214</v>
          </cell>
          <cell r="L174">
            <v>4528</v>
          </cell>
          <cell r="M174">
            <v>272</v>
          </cell>
          <cell r="N174">
            <v>965.51533727999993</v>
          </cell>
          <cell r="O174">
            <v>18644.4340992</v>
          </cell>
        </row>
        <row r="175">
          <cell r="A175">
            <v>25</v>
          </cell>
          <cell r="F175">
            <v>66587.264639999994</v>
          </cell>
          <cell r="G175">
            <v>1385.5478026291239</v>
          </cell>
          <cell r="H175">
            <v>3995.2358783999994</v>
          </cell>
          <cell r="I175">
            <v>932.2217049599999</v>
          </cell>
          <cell r="J175">
            <v>665.87264640000001</v>
          </cell>
          <cell r="K175">
            <v>214</v>
          </cell>
          <cell r="L175">
            <v>4528</v>
          </cell>
          <cell r="M175">
            <v>272</v>
          </cell>
          <cell r="N175">
            <v>965.51533727999993</v>
          </cell>
          <cell r="O175">
            <v>18644.4340992</v>
          </cell>
        </row>
        <row r="176">
          <cell r="A176">
            <v>25</v>
          </cell>
          <cell r="F176">
            <v>66576.688781180506</v>
          </cell>
          <cell r="G176">
            <v>1385.3277401587984</v>
          </cell>
          <cell r="H176">
            <v>3994.6013268708302</v>
          </cell>
          <cell r="I176">
            <v>932.07364293652711</v>
          </cell>
          <cell r="J176">
            <v>665.76688781180508</v>
          </cell>
          <cell r="K176">
            <v>214</v>
          </cell>
          <cell r="L176">
            <v>4528</v>
          </cell>
          <cell r="M176">
            <v>272</v>
          </cell>
          <cell r="N176">
            <v>965.36198732711739</v>
          </cell>
          <cell r="O176">
            <v>18641.472858730544</v>
          </cell>
        </row>
        <row r="177">
          <cell r="A177">
            <v>25</v>
          </cell>
          <cell r="F177">
            <v>81692.207999999999</v>
          </cell>
          <cell r="G177">
            <v>1699.8514640639914</v>
          </cell>
          <cell r="H177">
            <v>4901.5324799999999</v>
          </cell>
          <cell r="I177">
            <v>1143.690912</v>
          </cell>
          <cell r="J177">
            <v>816.92208000000005</v>
          </cell>
          <cell r="K177">
            <v>214</v>
          </cell>
          <cell r="L177">
            <v>4528</v>
          </cell>
          <cell r="M177">
            <v>272</v>
          </cell>
          <cell r="N177">
            <v>1184.537016</v>
          </cell>
          <cell r="O177">
            <v>22873.818240000001</v>
          </cell>
        </row>
        <row r="178">
          <cell r="A178">
            <v>25</v>
          </cell>
          <cell r="F178">
            <v>138324.92543999999</v>
          </cell>
          <cell r="G178">
            <v>2878.2650485555059</v>
          </cell>
          <cell r="H178">
            <v>8299.4955264</v>
          </cell>
          <cell r="I178">
            <v>1936.54895616</v>
          </cell>
          <cell r="J178">
            <v>1383.2492543999999</v>
          </cell>
          <cell r="K178">
            <v>214</v>
          </cell>
          <cell r="L178">
            <v>4528</v>
          </cell>
          <cell r="M178">
            <v>272</v>
          </cell>
          <cell r="N178">
            <v>2005.7114188799999</v>
          </cell>
          <cell r="O178">
            <v>38730.979123199999</v>
          </cell>
        </row>
        <row r="179">
          <cell r="A179">
            <v>25</v>
          </cell>
          <cell r="F179">
            <v>139709.90591999999</v>
          </cell>
          <cell r="G179">
            <v>2907.083722383366</v>
          </cell>
          <cell r="H179">
            <v>8382.594355199999</v>
          </cell>
          <cell r="I179">
            <v>1955.93868288</v>
          </cell>
          <cell r="J179">
            <v>1397.0990591999998</v>
          </cell>
          <cell r="K179">
            <v>214</v>
          </cell>
          <cell r="L179">
            <v>4528</v>
          </cell>
          <cell r="M179">
            <v>272</v>
          </cell>
          <cell r="N179">
            <v>2025.79363584</v>
          </cell>
          <cell r="O179">
            <v>39118.773657600002</v>
          </cell>
        </row>
        <row r="180">
          <cell r="A180">
            <v>25</v>
          </cell>
          <cell r="F180">
            <v>114498.93312</v>
          </cell>
          <cell r="G180">
            <v>2382.4938003609568</v>
          </cell>
          <cell r="H180">
            <v>6869.9359871999995</v>
          </cell>
          <cell r="I180">
            <v>1602.9850636800002</v>
          </cell>
          <cell r="J180">
            <v>1144.9893312000002</v>
          </cell>
          <cell r="K180">
            <v>214</v>
          </cell>
          <cell r="L180">
            <v>4528</v>
          </cell>
          <cell r="M180">
            <v>272</v>
          </cell>
          <cell r="N180">
            <v>1660.2345302400001</v>
          </cell>
          <cell r="O180">
            <v>32059.701273600003</v>
          </cell>
        </row>
        <row r="181">
          <cell r="A181">
            <v>25</v>
          </cell>
          <cell r="F181">
            <v>150616.62719999999</v>
          </cell>
          <cell r="G181">
            <v>3134.0307787775819</v>
          </cell>
          <cell r="H181">
            <v>9036.9976319999987</v>
          </cell>
          <cell r="I181">
            <v>2108.6327808000001</v>
          </cell>
          <cell r="J181">
            <v>1506.1662719999999</v>
          </cell>
          <cell r="K181">
            <v>214</v>
          </cell>
          <cell r="L181">
            <v>4528</v>
          </cell>
          <cell r="M181">
            <v>272</v>
          </cell>
          <cell r="N181">
            <v>2183.9410944000001</v>
          </cell>
          <cell r="O181">
            <v>42172.655616000004</v>
          </cell>
        </row>
        <row r="182">
          <cell r="A182">
            <v>25</v>
          </cell>
          <cell r="F182">
            <v>96760.227557394901</v>
          </cell>
          <cell r="G182">
            <v>2013.3868150142662</v>
          </cell>
          <cell r="H182">
            <v>5805.6136534436937</v>
          </cell>
          <cell r="I182">
            <v>1354.6431858035287</v>
          </cell>
          <cell r="J182">
            <v>967.60227557394899</v>
          </cell>
          <cell r="K182">
            <v>214</v>
          </cell>
          <cell r="L182">
            <v>4528</v>
          </cell>
          <cell r="M182">
            <v>272</v>
          </cell>
          <cell r="N182">
            <v>1403.0232995822262</v>
          </cell>
          <cell r="O182">
            <v>27092.863716070577</v>
          </cell>
        </row>
        <row r="183">
          <cell r="A183">
            <v>25</v>
          </cell>
          <cell r="F183">
            <v>102704.95872</v>
          </cell>
          <cell r="G183">
            <v>2137.0847810457635</v>
          </cell>
          <cell r="H183">
            <v>6162.2975231999999</v>
          </cell>
          <cell r="I183">
            <v>1437.86942208</v>
          </cell>
          <cell r="J183">
            <v>1027.0495871999999</v>
          </cell>
          <cell r="K183">
            <v>214</v>
          </cell>
          <cell r="L183">
            <v>4528</v>
          </cell>
          <cell r="M183">
            <v>272</v>
          </cell>
          <cell r="N183">
            <v>1489.22190144</v>
          </cell>
          <cell r="O183">
            <v>28757.3884416</v>
          </cell>
        </row>
        <row r="184">
          <cell r="A184">
            <v>25</v>
          </cell>
          <cell r="F184">
            <v>101687.86367999999</v>
          </cell>
          <cell r="G184">
            <v>2115.9210674534406</v>
          </cell>
          <cell r="H184">
            <v>6101.2718207999997</v>
          </cell>
          <cell r="I184">
            <v>1423.63009152</v>
          </cell>
          <cell r="J184">
            <v>1016.8786368</v>
          </cell>
          <cell r="K184">
            <v>214</v>
          </cell>
          <cell r="L184">
            <v>4528</v>
          </cell>
          <cell r="M184">
            <v>272</v>
          </cell>
          <cell r="N184">
            <v>1474.47402336</v>
          </cell>
          <cell r="O184">
            <v>28472.601830400003</v>
          </cell>
        </row>
        <row r="185">
          <cell r="A185">
            <v>25</v>
          </cell>
          <cell r="F185">
            <v>100692.40895999999</v>
          </cell>
          <cell r="G185">
            <v>2095.2076456396753</v>
          </cell>
          <cell r="H185">
            <v>6041.5445375999989</v>
          </cell>
          <cell r="I185">
            <v>1409.6937254399998</v>
          </cell>
          <cell r="J185">
            <v>1006.9240895999999</v>
          </cell>
          <cell r="K185">
            <v>214</v>
          </cell>
          <cell r="L185">
            <v>4528</v>
          </cell>
          <cell r="M185">
            <v>272</v>
          </cell>
          <cell r="N185">
            <v>1460.0399299199998</v>
          </cell>
          <cell r="O185">
            <v>28193.8745088</v>
          </cell>
        </row>
        <row r="186">
          <cell r="A186">
            <v>25</v>
          </cell>
          <cell r="F186">
            <v>53937.904954368052</v>
          </cell>
          <cell r="G186">
            <v>1122.3399262904859</v>
          </cell>
          <cell r="H186">
            <v>3236.2742972620831</v>
          </cell>
          <cell r="I186">
            <v>755.13066936115274</v>
          </cell>
          <cell r="J186">
            <v>539.37904954368048</v>
          </cell>
          <cell r="K186">
            <v>214</v>
          </cell>
          <cell r="L186">
            <v>4528</v>
          </cell>
          <cell r="M186">
            <v>272</v>
          </cell>
          <cell r="N186">
            <v>782.09962183833682</v>
          </cell>
          <cell r="O186">
            <v>15102.613387223057</v>
          </cell>
        </row>
        <row r="187">
          <cell r="A187">
            <v>25</v>
          </cell>
          <cell r="F187">
            <v>57260.286720000004</v>
          </cell>
          <cell r="G187">
            <v>1191.4720460697572</v>
          </cell>
          <cell r="H187">
            <v>3435.6172031999999</v>
          </cell>
          <cell r="I187">
            <v>801.64401408000003</v>
          </cell>
          <cell r="J187">
            <v>572.60286720000011</v>
          </cell>
          <cell r="K187">
            <v>214</v>
          </cell>
          <cell r="L187">
            <v>4528</v>
          </cell>
          <cell r="M187">
            <v>272</v>
          </cell>
          <cell r="N187">
            <v>830.27415744000007</v>
          </cell>
          <cell r="O187">
            <v>16032.880281600002</v>
          </cell>
        </row>
        <row r="188">
          <cell r="A188">
            <v>25</v>
          </cell>
          <cell r="F188">
            <v>53937.904954368052</v>
          </cell>
          <cell r="G188">
            <v>1122.3399262904859</v>
          </cell>
          <cell r="H188">
            <v>3236.2742972620831</v>
          </cell>
          <cell r="I188">
            <v>755.13066936115274</v>
          </cell>
          <cell r="J188">
            <v>539.37904954368048</v>
          </cell>
          <cell r="K188">
            <v>214</v>
          </cell>
          <cell r="L188">
            <v>4528</v>
          </cell>
          <cell r="M188">
            <v>272</v>
          </cell>
          <cell r="N188">
            <v>782.09962183833682</v>
          </cell>
          <cell r="O188">
            <v>15102.613387223057</v>
          </cell>
        </row>
        <row r="189">
          <cell r="A189">
            <v>25</v>
          </cell>
          <cell r="F189">
            <v>46288.644479999995</v>
          </cell>
          <cell r="G189">
            <v>963.17411433983943</v>
          </cell>
          <cell r="H189">
            <v>2777.3186687999996</v>
          </cell>
          <cell r="I189">
            <v>648.04102272</v>
          </cell>
          <cell r="J189">
            <v>462.88644479999994</v>
          </cell>
          <cell r="K189">
            <v>214</v>
          </cell>
          <cell r="L189">
            <v>4528</v>
          </cell>
          <cell r="M189">
            <v>272</v>
          </cell>
          <cell r="N189">
            <v>671.18534495999995</v>
          </cell>
          <cell r="O189">
            <v>12960.8204544</v>
          </cell>
        </row>
        <row r="190">
          <cell r="A190">
            <v>25</v>
          </cell>
          <cell r="F190">
            <v>81064.638720000003</v>
          </cell>
          <cell r="G190">
            <v>1686.7930024857487</v>
          </cell>
          <cell r="H190">
            <v>4863.8783231999996</v>
          </cell>
          <cell r="I190">
            <v>1134.90494208</v>
          </cell>
          <cell r="J190">
            <v>810.64638720000005</v>
          </cell>
          <cell r="K190">
            <v>214</v>
          </cell>
          <cell r="L190">
            <v>4528</v>
          </cell>
          <cell r="M190">
            <v>272</v>
          </cell>
          <cell r="N190">
            <v>1175.4372614400002</v>
          </cell>
          <cell r="O190">
            <v>22698.098841600004</v>
          </cell>
        </row>
        <row r="191">
          <cell r="A191">
            <v>25</v>
          </cell>
          <cell r="F191">
            <v>105518.20032</v>
          </cell>
          <cell r="G191">
            <v>2195.6227122585551</v>
          </cell>
          <cell r="H191">
            <v>6331.0920192000003</v>
          </cell>
          <cell r="I191">
            <v>1477.2548044800001</v>
          </cell>
          <cell r="J191">
            <v>1055.1820032000001</v>
          </cell>
          <cell r="K191">
            <v>214</v>
          </cell>
          <cell r="L191">
            <v>4528</v>
          </cell>
          <cell r="M191">
            <v>272</v>
          </cell>
          <cell r="N191">
            <v>1530.0139046400002</v>
          </cell>
          <cell r="O191">
            <v>29545.096089600003</v>
          </cell>
        </row>
        <row r="192">
          <cell r="A192">
            <v>25</v>
          </cell>
          <cell r="F192">
            <v>41311.370879999995</v>
          </cell>
          <cell r="G192">
            <v>859.607005271042</v>
          </cell>
          <cell r="H192">
            <v>2478.6822527999998</v>
          </cell>
          <cell r="I192">
            <v>578.35919231999992</v>
          </cell>
          <cell r="J192">
            <v>413.11370879999998</v>
          </cell>
          <cell r="K192">
            <v>214</v>
          </cell>
          <cell r="L192">
            <v>4528</v>
          </cell>
          <cell r="M192">
            <v>272</v>
          </cell>
          <cell r="N192">
            <v>599.01487775999999</v>
          </cell>
          <cell r="O192">
            <v>11567.183846399999</v>
          </cell>
        </row>
        <row r="193">
          <cell r="A193">
            <v>25</v>
          </cell>
          <cell r="F193">
            <v>38288.41680847988</v>
          </cell>
          <cell r="G193">
            <v>796.70537695084931</v>
          </cell>
          <cell r="H193">
            <v>2297.3050085087925</v>
          </cell>
          <cell r="I193">
            <v>536.03783531871829</v>
          </cell>
          <cell r="J193">
            <v>382.88416808479883</v>
          </cell>
          <cell r="K193">
            <v>214</v>
          </cell>
          <cell r="L193">
            <v>4528</v>
          </cell>
          <cell r="M193">
            <v>272</v>
          </cell>
          <cell r="N193">
            <v>555.18204372295827</v>
          </cell>
          <cell r="O193">
            <v>10720.756706374368</v>
          </cell>
        </row>
        <row r="194">
          <cell r="A194">
            <v>25</v>
          </cell>
          <cell r="F194">
            <v>71369.77536</v>
          </cell>
          <cell r="G194">
            <v>1485.062285690874</v>
          </cell>
          <cell r="H194">
            <v>4282.1865215999997</v>
          </cell>
          <cell r="I194">
            <v>999.17685503999996</v>
          </cell>
          <cell r="J194">
            <v>713.69775360000006</v>
          </cell>
          <cell r="K194">
            <v>214</v>
          </cell>
          <cell r="L194">
            <v>4528</v>
          </cell>
          <cell r="M194">
            <v>272</v>
          </cell>
          <cell r="N194">
            <v>1034.8617427199999</v>
          </cell>
          <cell r="O194">
            <v>19983.5371008</v>
          </cell>
        </row>
        <row r="195">
          <cell r="A195">
            <v>25</v>
          </cell>
          <cell r="F195">
            <v>60268.2912</v>
          </cell>
          <cell r="G195">
            <v>1254.0626032895962</v>
          </cell>
          <cell r="H195">
            <v>3616.0974719999999</v>
          </cell>
          <cell r="I195">
            <v>843.75607679999996</v>
          </cell>
          <cell r="J195">
            <v>602.68291199999999</v>
          </cell>
          <cell r="K195">
            <v>214</v>
          </cell>
          <cell r="L195">
            <v>4528</v>
          </cell>
          <cell r="M195">
            <v>272</v>
          </cell>
          <cell r="N195">
            <v>873.89022240000008</v>
          </cell>
          <cell r="O195">
            <v>16875.121536000002</v>
          </cell>
        </row>
        <row r="196">
          <cell r="A196">
            <v>25</v>
          </cell>
          <cell r="F196">
            <v>60874.220160000004</v>
          </cell>
          <cell r="G196">
            <v>1266.670773089274</v>
          </cell>
          <cell r="H196">
            <v>3652.4532096000003</v>
          </cell>
          <cell r="I196">
            <v>852.23908224000013</v>
          </cell>
          <cell r="J196">
            <v>608.74220160000004</v>
          </cell>
          <cell r="K196">
            <v>214</v>
          </cell>
          <cell r="L196">
            <v>4528</v>
          </cell>
          <cell r="M196">
            <v>272</v>
          </cell>
          <cell r="N196">
            <v>882.67619232000015</v>
          </cell>
          <cell r="O196">
            <v>17044.781644800001</v>
          </cell>
        </row>
        <row r="197">
          <cell r="A197">
            <v>25</v>
          </cell>
          <cell r="F197">
            <v>73533.807359999992</v>
          </cell>
          <cell r="G197">
            <v>1530.0914635468798</v>
          </cell>
          <cell r="H197">
            <v>4412.0284415999995</v>
          </cell>
          <cell r="I197">
            <v>1029.4733030399998</v>
          </cell>
          <cell r="J197">
            <v>735.33807359999992</v>
          </cell>
          <cell r="K197">
            <v>214</v>
          </cell>
          <cell r="L197">
            <v>4528</v>
          </cell>
          <cell r="M197">
            <v>272</v>
          </cell>
          <cell r="N197">
            <v>1066.2402067199998</v>
          </cell>
          <cell r="O197">
            <v>20589.466060800001</v>
          </cell>
        </row>
        <row r="198">
          <cell r="A198">
            <v>25</v>
          </cell>
          <cell r="F198">
            <v>80263.946880000003</v>
          </cell>
          <cell r="G198">
            <v>1670.1322066790308</v>
          </cell>
          <cell r="H198">
            <v>4815.8368128000002</v>
          </cell>
          <cell r="I198">
            <v>1123.69525632</v>
          </cell>
          <cell r="J198">
            <v>802.63946880000003</v>
          </cell>
          <cell r="K198">
            <v>214</v>
          </cell>
          <cell r="L198">
            <v>4528</v>
          </cell>
          <cell r="M198">
            <v>272</v>
          </cell>
          <cell r="N198">
            <v>1163.8272297600001</v>
          </cell>
          <cell r="O198">
            <v>22473.905126400005</v>
          </cell>
        </row>
        <row r="199">
          <cell r="A199">
            <v>25</v>
          </cell>
          <cell r="F199">
            <v>54468.685440000001</v>
          </cell>
          <cell r="G199">
            <v>1133.3844066355159</v>
          </cell>
          <cell r="H199">
            <v>3268.1211263999999</v>
          </cell>
          <cell r="I199">
            <v>762.56159616000002</v>
          </cell>
          <cell r="J199">
            <v>544.68685440000002</v>
          </cell>
          <cell r="K199">
            <v>214</v>
          </cell>
          <cell r="L199">
            <v>4528</v>
          </cell>
          <cell r="M199">
            <v>272</v>
          </cell>
          <cell r="N199">
            <v>789.79593888000011</v>
          </cell>
          <cell r="O199">
            <v>15251.231923200001</v>
          </cell>
        </row>
        <row r="200">
          <cell r="A200">
            <v>25</v>
          </cell>
          <cell r="F200">
            <v>67907.324160000004</v>
          </cell>
          <cell r="G200">
            <v>1413.0156011212821</v>
          </cell>
          <cell r="H200">
            <v>4074.4394496</v>
          </cell>
          <cell r="I200">
            <v>950.70253824000008</v>
          </cell>
          <cell r="J200">
            <v>679.07324160000007</v>
          </cell>
          <cell r="K200">
            <v>214</v>
          </cell>
          <cell r="L200">
            <v>4528</v>
          </cell>
          <cell r="M200">
            <v>272</v>
          </cell>
          <cell r="N200">
            <v>984.65620032000015</v>
          </cell>
          <cell r="O200">
            <v>19014.050764800002</v>
          </cell>
        </row>
        <row r="201">
          <cell r="A201">
            <v>25</v>
          </cell>
          <cell r="F201">
            <v>81064.638720000003</v>
          </cell>
          <cell r="G201">
            <v>1686.7930024857487</v>
          </cell>
          <cell r="H201">
            <v>4863.8783231999996</v>
          </cell>
          <cell r="I201">
            <v>1134.90494208</v>
          </cell>
          <cell r="J201">
            <v>810.64638720000005</v>
          </cell>
          <cell r="K201">
            <v>214</v>
          </cell>
          <cell r="L201">
            <v>4528</v>
          </cell>
          <cell r="M201">
            <v>272</v>
          </cell>
          <cell r="N201">
            <v>1175.4372614400002</v>
          </cell>
          <cell r="O201">
            <v>22698.098841600004</v>
          </cell>
        </row>
        <row r="202">
          <cell r="A202">
            <v>25</v>
          </cell>
          <cell r="F202">
            <v>27526.48704</v>
          </cell>
          <cell r="G202">
            <v>572.77114232831809</v>
          </cell>
          <cell r="H202">
            <v>1651.5892223999999</v>
          </cell>
          <cell r="I202">
            <v>385.37081856000003</v>
          </cell>
          <cell r="J202">
            <v>275.26487040000001</v>
          </cell>
          <cell r="K202">
            <v>214</v>
          </cell>
          <cell r="L202">
            <v>4528</v>
          </cell>
          <cell r="M202">
            <v>272</v>
          </cell>
          <cell r="N202">
            <v>399.13406208000004</v>
          </cell>
          <cell r="O202">
            <v>7707.4163712000009</v>
          </cell>
        </row>
        <row r="203">
          <cell r="A203">
            <v>25</v>
          </cell>
          <cell r="F203">
            <v>61482.455097846578</v>
          </cell>
          <cell r="G203">
            <v>1279.3269256759886</v>
          </cell>
          <cell r="H203">
            <v>3688.9473058707945</v>
          </cell>
          <cell r="I203">
            <v>860.75437136985215</v>
          </cell>
          <cell r="J203">
            <v>614.82455097846582</v>
          </cell>
          <cell r="K203">
            <v>214</v>
          </cell>
          <cell r="L203">
            <v>4528</v>
          </cell>
          <cell r="M203">
            <v>272</v>
          </cell>
          <cell r="N203">
            <v>891.49559891877539</v>
          </cell>
          <cell r="O203">
            <v>17215.087427397044</v>
          </cell>
        </row>
        <row r="204">
          <cell r="A204">
            <v>25</v>
          </cell>
          <cell r="F204">
            <v>52347.934079999999</v>
          </cell>
          <cell r="G204">
            <v>1089.2558123366398</v>
          </cell>
          <cell r="H204">
            <v>3140.8760447999998</v>
          </cell>
          <cell r="I204">
            <v>732.87107712</v>
          </cell>
          <cell r="J204">
            <v>523.47934080000005</v>
          </cell>
          <cell r="K204">
            <v>214</v>
          </cell>
          <cell r="L204">
            <v>4528</v>
          </cell>
          <cell r="M204">
            <v>272</v>
          </cell>
          <cell r="N204">
            <v>759.04504415999997</v>
          </cell>
          <cell r="O204">
            <v>14657.421542400001</v>
          </cell>
        </row>
        <row r="205">
          <cell r="A205">
            <v>25</v>
          </cell>
          <cell r="F205">
            <v>54468.685440000001</v>
          </cell>
          <cell r="G205">
            <v>1133.3844066355159</v>
          </cell>
          <cell r="H205">
            <v>3268.1211263999999</v>
          </cell>
          <cell r="I205">
            <v>762.56159616000002</v>
          </cell>
          <cell r="J205">
            <v>544.68685440000002</v>
          </cell>
          <cell r="K205">
            <v>214</v>
          </cell>
          <cell r="L205">
            <v>4528</v>
          </cell>
          <cell r="M205">
            <v>272</v>
          </cell>
          <cell r="N205">
            <v>789.79593888000011</v>
          </cell>
          <cell r="O205">
            <v>15251.231923200001</v>
          </cell>
        </row>
        <row r="206">
          <cell r="A206">
            <v>25</v>
          </cell>
          <cell r="F206">
            <v>55031.333760000001</v>
          </cell>
          <cell r="G206">
            <v>1145.0919928780713</v>
          </cell>
          <cell r="H206">
            <v>3301.8800256</v>
          </cell>
          <cell r="I206">
            <v>770.43867264000005</v>
          </cell>
          <cell r="J206">
            <v>550.31333760000007</v>
          </cell>
          <cell r="K206">
            <v>214</v>
          </cell>
          <cell r="L206">
            <v>4528</v>
          </cell>
          <cell r="M206">
            <v>272</v>
          </cell>
          <cell r="N206">
            <v>797.95433952000008</v>
          </cell>
          <cell r="O206">
            <v>15408.773452800002</v>
          </cell>
        </row>
        <row r="207">
          <cell r="A207">
            <v>25</v>
          </cell>
          <cell r="F207">
            <v>55031.333760000001</v>
          </cell>
          <cell r="G207">
            <v>1145.0919928780713</v>
          </cell>
          <cell r="H207">
            <v>3301.8800256</v>
          </cell>
          <cell r="I207">
            <v>770.43867264000005</v>
          </cell>
          <cell r="J207">
            <v>550.31333760000007</v>
          </cell>
          <cell r="K207">
            <v>214</v>
          </cell>
          <cell r="L207">
            <v>4528</v>
          </cell>
          <cell r="M207">
            <v>272</v>
          </cell>
          <cell r="N207">
            <v>797.95433952000008</v>
          </cell>
          <cell r="O207">
            <v>15408.773452800002</v>
          </cell>
        </row>
        <row r="208">
          <cell r="A208">
            <v>25</v>
          </cell>
          <cell r="F208">
            <v>64617.995520000004</v>
          </cell>
          <cell r="G208">
            <v>1344.5712507801509</v>
          </cell>
          <cell r="H208">
            <v>3877.0797312</v>
          </cell>
          <cell r="I208">
            <v>904.65193728000008</v>
          </cell>
          <cell r="J208">
            <v>646.17995520000011</v>
          </cell>
          <cell r="K208">
            <v>214</v>
          </cell>
          <cell r="L208">
            <v>4528</v>
          </cell>
          <cell r="M208">
            <v>272</v>
          </cell>
          <cell r="N208">
            <v>936.96093504000009</v>
          </cell>
          <cell r="O208">
            <v>18093.038745600003</v>
          </cell>
        </row>
        <row r="209">
          <cell r="A209">
            <v>25</v>
          </cell>
          <cell r="F209">
            <v>63968.785920000002</v>
          </cell>
          <cell r="G209">
            <v>1331.0624974233651</v>
          </cell>
          <cell r="H209">
            <v>3838.1271551999998</v>
          </cell>
          <cell r="I209">
            <v>895.56300288</v>
          </cell>
          <cell r="J209">
            <v>639.68785920000005</v>
          </cell>
          <cell r="K209">
            <v>214</v>
          </cell>
          <cell r="L209">
            <v>4528</v>
          </cell>
          <cell r="M209">
            <v>272</v>
          </cell>
          <cell r="N209">
            <v>927.54739584000004</v>
          </cell>
          <cell r="O209">
            <v>17911.260057600004</v>
          </cell>
        </row>
        <row r="210">
          <cell r="A210">
            <v>25</v>
          </cell>
          <cell r="F210">
            <v>168037.08480000001</v>
          </cell>
          <cell r="G210">
            <v>3496.515660518402</v>
          </cell>
          <cell r="H210">
            <v>10082.225088000001</v>
          </cell>
          <cell r="I210">
            <v>2352.5191872</v>
          </cell>
          <cell r="J210">
            <v>1680.3708480000003</v>
          </cell>
          <cell r="K210">
            <v>214</v>
          </cell>
          <cell r="L210">
            <v>4528</v>
          </cell>
          <cell r="M210">
            <v>272</v>
          </cell>
          <cell r="N210">
            <v>2436.5377296000001</v>
          </cell>
          <cell r="O210">
            <v>47050.383744000006</v>
          </cell>
        </row>
        <row r="211">
          <cell r="A211">
            <v>25</v>
          </cell>
          <cell r="F211">
            <v>37909.323572752364</v>
          </cell>
          <cell r="G211">
            <v>788.81720490183216</v>
          </cell>
          <cell r="H211">
            <v>2274.5594143651419</v>
          </cell>
          <cell r="I211">
            <v>530.73053001853316</v>
          </cell>
          <cell r="J211">
            <v>379.09323572752368</v>
          </cell>
          <cell r="K211">
            <v>214</v>
          </cell>
          <cell r="L211">
            <v>4528</v>
          </cell>
          <cell r="M211">
            <v>272</v>
          </cell>
          <cell r="N211">
            <v>549.68519180490932</v>
          </cell>
          <cell r="O211">
            <v>10614.610600370663</v>
          </cell>
        </row>
        <row r="212">
          <cell r="A212">
            <v>25</v>
          </cell>
          <cell r="F212">
            <v>37913.840639999995</v>
          </cell>
          <cell r="G212">
            <v>788.91119603711559</v>
          </cell>
          <cell r="H212">
            <v>2274.8304383999998</v>
          </cell>
          <cell r="I212">
            <v>530.79376895999997</v>
          </cell>
          <cell r="J212">
            <v>379.13840639999995</v>
          </cell>
          <cell r="K212">
            <v>214</v>
          </cell>
          <cell r="L212">
            <v>4528</v>
          </cell>
          <cell r="M212">
            <v>272</v>
          </cell>
          <cell r="N212">
            <v>549.75068927999996</v>
          </cell>
          <cell r="O212">
            <v>10615.875379199999</v>
          </cell>
        </row>
        <row r="213">
          <cell r="A213">
            <v>25</v>
          </cell>
          <cell r="F213">
            <v>61480.149120000002</v>
          </cell>
          <cell r="G213">
            <v>1279.2789428889591</v>
          </cell>
          <cell r="H213">
            <v>3688.8089472000001</v>
          </cell>
          <cell r="I213">
            <v>860.72208768000007</v>
          </cell>
          <cell r="J213">
            <v>614.80149119999999</v>
          </cell>
          <cell r="K213">
            <v>214</v>
          </cell>
          <cell r="L213">
            <v>4528</v>
          </cell>
          <cell r="M213">
            <v>272</v>
          </cell>
          <cell r="N213">
            <v>891.46216224000011</v>
          </cell>
          <cell r="O213">
            <v>17214.441753600004</v>
          </cell>
        </row>
        <row r="214">
          <cell r="A214">
            <v>25</v>
          </cell>
          <cell r="F214">
            <v>40640.520960000002</v>
          </cell>
          <cell r="G214">
            <v>845.64796013567684</v>
          </cell>
          <cell r="H214">
            <v>2438.4312576000002</v>
          </cell>
          <cell r="I214">
            <v>568.96729344000005</v>
          </cell>
          <cell r="J214">
            <v>406.40520960000003</v>
          </cell>
          <cell r="K214">
            <v>214</v>
          </cell>
          <cell r="L214">
            <v>4528</v>
          </cell>
          <cell r="M214">
            <v>272</v>
          </cell>
          <cell r="N214">
            <v>589.28755392000005</v>
          </cell>
          <cell r="O214">
            <v>11379.345868800001</v>
          </cell>
        </row>
        <row r="215">
          <cell r="A215">
            <v>25</v>
          </cell>
          <cell r="F215">
            <v>39450.303359999998</v>
          </cell>
          <cell r="G215">
            <v>820.88191231487872</v>
          </cell>
          <cell r="H215">
            <v>2367.0182015999999</v>
          </cell>
          <cell r="I215">
            <v>552.30424703999995</v>
          </cell>
          <cell r="J215">
            <v>394.50303359999998</v>
          </cell>
          <cell r="K215">
            <v>214</v>
          </cell>
          <cell r="L215">
            <v>4528</v>
          </cell>
          <cell r="M215">
            <v>272</v>
          </cell>
          <cell r="N215">
            <v>572.02939872000002</v>
          </cell>
          <cell r="O215">
            <v>11046.084940800001</v>
          </cell>
        </row>
        <row r="216">
          <cell r="A216">
            <v>25</v>
          </cell>
          <cell r="F216">
            <v>27807.8112</v>
          </cell>
          <cell r="G216">
            <v>578.6249354495958</v>
          </cell>
          <cell r="H216">
            <v>1668.468672</v>
          </cell>
          <cell r="I216">
            <v>389.30935679999999</v>
          </cell>
          <cell r="J216">
            <v>278.07811200000003</v>
          </cell>
          <cell r="K216">
            <v>214</v>
          </cell>
          <cell r="L216">
            <v>4528</v>
          </cell>
          <cell r="M216">
            <v>272</v>
          </cell>
          <cell r="N216">
            <v>403.21326240000002</v>
          </cell>
          <cell r="O216">
            <v>7786.1871360000005</v>
          </cell>
        </row>
        <row r="217">
          <cell r="A217">
            <v>25</v>
          </cell>
          <cell r="F217">
            <v>44470.857600000003</v>
          </cell>
          <cell r="G217">
            <v>925.3496049407986</v>
          </cell>
          <cell r="H217">
            <v>2668.251456</v>
          </cell>
          <cell r="I217">
            <v>622.59200640000006</v>
          </cell>
          <cell r="J217">
            <v>444.70857600000005</v>
          </cell>
          <cell r="K217">
            <v>214</v>
          </cell>
          <cell r="L217">
            <v>4528</v>
          </cell>
          <cell r="M217">
            <v>272</v>
          </cell>
          <cell r="N217">
            <v>644.82743520000008</v>
          </cell>
          <cell r="O217">
            <v>12451.840128000002</v>
          </cell>
        </row>
        <row r="218">
          <cell r="A218">
            <v>25</v>
          </cell>
          <cell r="F218">
            <v>114498.93312</v>
          </cell>
          <cell r="G218">
            <v>2382.4938003609568</v>
          </cell>
          <cell r="H218">
            <v>6869.9359871999995</v>
          </cell>
          <cell r="I218">
            <v>1602.9850636800002</v>
          </cell>
          <cell r="J218">
            <v>1144.9893312000002</v>
          </cell>
          <cell r="K218">
            <v>214</v>
          </cell>
          <cell r="L218">
            <v>4528</v>
          </cell>
          <cell r="M218">
            <v>272</v>
          </cell>
          <cell r="N218">
            <v>1660.2345302400001</v>
          </cell>
          <cell r="O218">
            <v>32059.701273600003</v>
          </cell>
        </row>
        <row r="219">
          <cell r="A219">
            <v>25</v>
          </cell>
          <cell r="F219">
            <v>27807.8112</v>
          </cell>
          <cell r="G219">
            <v>578.6249354495958</v>
          </cell>
          <cell r="H219">
            <v>1668.468672</v>
          </cell>
          <cell r="I219">
            <v>389.30935679999999</v>
          </cell>
          <cell r="J219">
            <v>278.07811200000003</v>
          </cell>
          <cell r="K219">
            <v>214</v>
          </cell>
          <cell r="L219">
            <v>4528</v>
          </cell>
          <cell r="M219">
            <v>272</v>
          </cell>
          <cell r="N219">
            <v>403.21326240000002</v>
          </cell>
          <cell r="O219">
            <v>7786.1871360000005</v>
          </cell>
        </row>
        <row r="220">
          <cell r="A220">
            <v>25</v>
          </cell>
          <cell r="F220">
            <v>27807.8112</v>
          </cell>
          <cell r="G220">
            <v>578.6249354495958</v>
          </cell>
          <cell r="H220">
            <v>1668.468672</v>
          </cell>
          <cell r="I220">
            <v>389.30935679999999</v>
          </cell>
          <cell r="J220">
            <v>278.07811200000003</v>
          </cell>
          <cell r="K220">
            <v>214</v>
          </cell>
          <cell r="L220">
            <v>4528</v>
          </cell>
          <cell r="M220">
            <v>272</v>
          </cell>
          <cell r="N220">
            <v>403.21326240000002</v>
          </cell>
          <cell r="O220">
            <v>7786.1871360000005</v>
          </cell>
        </row>
        <row r="221">
          <cell r="A221">
            <v>25</v>
          </cell>
          <cell r="F221">
            <v>27807.8112</v>
          </cell>
          <cell r="G221">
            <v>578.6249354495958</v>
          </cell>
          <cell r="H221">
            <v>1668.468672</v>
          </cell>
          <cell r="I221">
            <v>389.30935679999999</v>
          </cell>
          <cell r="J221">
            <v>278.07811200000003</v>
          </cell>
          <cell r="K221">
            <v>214</v>
          </cell>
          <cell r="L221">
            <v>4528</v>
          </cell>
          <cell r="M221">
            <v>272</v>
          </cell>
          <cell r="N221">
            <v>403.21326240000002</v>
          </cell>
          <cell r="O221">
            <v>7786.1871360000005</v>
          </cell>
        </row>
        <row r="222">
          <cell r="A222">
            <v>25</v>
          </cell>
          <cell r="F222">
            <v>27807.8112</v>
          </cell>
          <cell r="G222">
            <v>578.6249354495958</v>
          </cell>
          <cell r="H222">
            <v>1668.468672</v>
          </cell>
          <cell r="I222">
            <v>389.30935679999999</v>
          </cell>
          <cell r="J222">
            <v>278.07811200000003</v>
          </cell>
          <cell r="K222">
            <v>214</v>
          </cell>
          <cell r="L222">
            <v>4528</v>
          </cell>
          <cell r="M222">
            <v>272</v>
          </cell>
          <cell r="N222">
            <v>403.21326240000002</v>
          </cell>
          <cell r="O222">
            <v>7786.1871360000005</v>
          </cell>
        </row>
        <row r="223">
          <cell r="A223">
            <v>25</v>
          </cell>
          <cell r="F223">
            <v>27807.8112</v>
          </cell>
          <cell r="G223">
            <v>578.6249354495958</v>
          </cell>
          <cell r="H223">
            <v>1668.468672</v>
          </cell>
          <cell r="I223">
            <v>389.30935679999999</v>
          </cell>
          <cell r="J223">
            <v>278.07811200000003</v>
          </cell>
          <cell r="K223">
            <v>214</v>
          </cell>
          <cell r="L223">
            <v>4528</v>
          </cell>
          <cell r="M223">
            <v>272</v>
          </cell>
          <cell r="N223">
            <v>403.21326240000002</v>
          </cell>
          <cell r="O223">
            <v>7786.1871360000005</v>
          </cell>
        </row>
        <row r="224">
          <cell r="A224">
            <v>25</v>
          </cell>
          <cell r="F224">
            <v>27526.48704</v>
          </cell>
          <cell r="G224">
            <v>572.77114232831809</v>
          </cell>
          <cell r="H224">
            <v>1651.5892223999999</v>
          </cell>
          <cell r="I224">
            <v>385.37081856000003</v>
          </cell>
          <cell r="J224">
            <v>275.26487040000001</v>
          </cell>
          <cell r="K224">
            <v>214</v>
          </cell>
          <cell r="L224">
            <v>4528</v>
          </cell>
          <cell r="M224">
            <v>272</v>
          </cell>
          <cell r="N224">
            <v>399.13406208000004</v>
          </cell>
          <cell r="O224">
            <v>7707.4163712000009</v>
          </cell>
        </row>
        <row r="225">
          <cell r="A225">
            <v>25</v>
          </cell>
          <cell r="F225">
            <v>26985.479039999998</v>
          </cell>
          <cell r="G225">
            <v>561.51384786431663</v>
          </cell>
          <cell r="H225">
            <v>1619.1287423999997</v>
          </cell>
          <cell r="I225">
            <v>377.79670655999996</v>
          </cell>
          <cell r="J225">
            <v>269.85479040000001</v>
          </cell>
          <cell r="K225">
            <v>214</v>
          </cell>
          <cell r="L225">
            <v>4528</v>
          </cell>
          <cell r="M225">
            <v>272</v>
          </cell>
          <cell r="N225">
            <v>391.28944608</v>
          </cell>
          <cell r="O225">
            <v>7555.9341312000006</v>
          </cell>
        </row>
        <row r="226">
          <cell r="A226">
            <v>25</v>
          </cell>
          <cell r="F226">
            <v>27526.48704</v>
          </cell>
          <cell r="G226">
            <v>572.77114232831809</v>
          </cell>
          <cell r="H226">
            <v>1651.5892223999999</v>
          </cell>
          <cell r="I226">
            <v>385.37081856000003</v>
          </cell>
          <cell r="J226">
            <v>275.26487040000001</v>
          </cell>
          <cell r="K226">
            <v>214</v>
          </cell>
          <cell r="L226">
            <v>4528</v>
          </cell>
          <cell r="M226">
            <v>272</v>
          </cell>
          <cell r="N226">
            <v>399.13406208000004</v>
          </cell>
          <cell r="O226">
            <v>7707.4163712000009</v>
          </cell>
        </row>
        <row r="227">
          <cell r="A227">
            <v>25</v>
          </cell>
          <cell r="F227">
            <v>27807.8112</v>
          </cell>
          <cell r="G227">
            <v>578.6249354495958</v>
          </cell>
          <cell r="H227">
            <v>1668.468672</v>
          </cell>
          <cell r="I227">
            <v>389.30935679999999</v>
          </cell>
          <cell r="J227">
            <v>278.07811200000003</v>
          </cell>
          <cell r="K227">
            <v>214</v>
          </cell>
          <cell r="L227">
            <v>4528</v>
          </cell>
          <cell r="M227">
            <v>272</v>
          </cell>
          <cell r="N227">
            <v>403.21326240000002</v>
          </cell>
          <cell r="O227">
            <v>7786.1871360000005</v>
          </cell>
        </row>
        <row r="228">
          <cell r="A228">
            <v>25</v>
          </cell>
          <cell r="F228">
            <v>35706.527999999998</v>
          </cell>
          <cell r="G228">
            <v>742.98143462399457</v>
          </cell>
          <cell r="H228">
            <v>2142.3916799999997</v>
          </cell>
          <cell r="I228">
            <v>499.891392</v>
          </cell>
          <cell r="J228">
            <v>357.06527999999997</v>
          </cell>
          <cell r="K228">
            <v>214</v>
          </cell>
          <cell r="L228">
            <v>4528</v>
          </cell>
          <cell r="M228">
            <v>272</v>
          </cell>
          <cell r="N228">
            <v>517.74465599999996</v>
          </cell>
          <cell r="O228">
            <v>9997.8278399999999</v>
          </cell>
        </row>
        <row r="229">
          <cell r="A229">
            <v>25</v>
          </cell>
          <cell r="F229">
            <v>36788.544000000002</v>
          </cell>
          <cell r="G229">
            <v>765.4960235519975</v>
          </cell>
          <cell r="H229">
            <v>2207.3126400000001</v>
          </cell>
          <cell r="I229">
            <v>515.03961600000002</v>
          </cell>
          <cell r="J229">
            <v>367.88544000000002</v>
          </cell>
          <cell r="K229">
            <v>214</v>
          </cell>
          <cell r="L229">
            <v>4528</v>
          </cell>
          <cell r="M229">
            <v>272</v>
          </cell>
          <cell r="N229">
            <v>533.43388800000002</v>
          </cell>
          <cell r="O229">
            <v>10300.792320000002</v>
          </cell>
        </row>
        <row r="230">
          <cell r="A230">
            <v>25</v>
          </cell>
          <cell r="F230">
            <v>57260.286720000004</v>
          </cell>
          <cell r="G230">
            <v>1191.4720460697572</v>
          </cell>
          <cell r="H230">
            <v>3435.6172031999999</v>
          </cell>
          <cell r="I230">
            <v>801.64401408000003</v>
          </cell>
          <cell r="J230">
            <v>572.60286720000011</v>
          </cell>
          <cell r="K230">
            <v>214</v>
          </cell>
          <cell r="L230">
            <v>4528</v>
          </cell>
          <cell r="M230">
            <v>272</v>
          </cell>
          <cell r="N230">
            <v>830.27415744000007</v>
          </cell>
          <cell r="O230">
            <v>16032.880281600002</v>
          </cell>
        </row>
        <row r="231">
          <cell r="A231">
            <v>25</v>
          </cell>
          <cell r="F231">
            <v>35706.527999999998</v>
          </cell>
          <cell r="G231">
            <v>742.98143462399457</v>
          </cell>
          <cell r="H231">
            <v>2142.3916799999997</v>
          </cell>
          <cell r="I231">
            <v>499.891392</v>
          </cell>
          <cell r="J231">
            <v>357.06527999999997</v>
          </cell>
          <cell r="K231">
            <v>214</v>
          </cell>
          <cell r="L231">
            <v>4528</v>
          </cell>
          <cell r="M231">
            <v>272</v>
          </cell>
          <cell r="N231">
            <v>517.74465599999996</v>
          </cell>
          <cell r="O231">
            <v>9997.8278399999999</v>
          </cell>
        </row>
        <row r="232">
          <cell r="A232">
            <v>25</v>
          </cell>
          <cell r="F232">
            <v>35706.527999999998</v>
          </cell>
          <cell r="G232">
            <v>742.98143462399457</v>
          </cell>
          <cell r="H232">
            <v>2142.3916799999997</v>
          </cell>
          <cell r="I232">
            <v>499.891392</v>
          </cell>
          <cell r="J232">
            <v>357.06527999999997</v>
          </cell>
          <cell r="K232">
            <v>214</v>
          </cell>
          <cell r="L232">
            <v>4528</v>
          </cell>
          <cell r="M232">
            <v>272</v>
          </cell>
          <cell r="N232">
            <v>517.74465599999996</v>
          </cell>
          <cell r="O232">
            <v>9997.8278399999999</v>
          </cell>
        </row>
        <row r="233">
          <cell r="A233">
            <v>25</v>
          </cell>
          <cell r="F233">
            <v>44470.857600000003</v>
          </cell>
          <cell r="G233">
            <v>925.3496049407986</v>
          </cell>
          <cell r="H233">
            <v>2668.251456</v>
          </cell>
          <cell r="I233">
            <v>622.59200640000006</v>
          </cell>
          <cell r="J233">
            <v>444.70857600000005</v>
          </cell>
          <cell r="K233">
            <v>214</v>
          </cell>
          <cell r="L233">
            <v>4528</v>
          </cell>
          <cell r="M233">
            <v>272</v>
          </cell>
          <cell r="N233">
            <v>644.82743520000008</v>
          </cell>
          <cell r="O233">
            <v>12451.840128000002</v>
          </cell>
        </row>
        <row r="234">
          <cell r="A234">
            <v>25</v>
          </cell>
          <cell r="F234">
            <v>35712.297643421341</v>
          </cell>
          <cell r="G234">
            <v>743.10148936430778</v>
          </cell>
          <cell r="H234">
            <v>2142.7378586052805</v>
          </cell>
          <cell r="I234">
            <v>499.9721670078988</v>
          </cell>
          <cell r="J234">
            <v>357.1229764342134</v>
          </cell>
          <cell r="K234">
            <v>214</v>
          </cell>
          <cell r="L234">
            <v>4528</v>
          </cell>
          <cell r="M234">
            <v>272</v>
          </cell>
          <cell r="N234">
            <v>517.82831582960944</v>
          </cell>
          <cell r="O234">
            <v>9999.4433401579772</v>
          </cell>
        </row>
        <row r="235">
          <cell r="A235">
            <v>25</v>
          </cell>
          <cell r="F235">
            <v>57822.935039999997</v>
          </cell>
          <cell r="G235">
            <v>1203.1796323123199</v>
          </cell>
          <cell r="H235">
            <v>3469.3761023999996</v>
          </cell>
          <cell r="I235">
            <v>809.52109055999995</v>
          </cell>
          <cell r="J235">
            <v>578.22935039999993</v>
          </cell>
          <cell r="K235">
            <v>214</v>
          </cell>
          <cell r="L235">
            <v>4528</v>
          </cell>
          <cell r="M235">
            <v>272</v>
          </cell>
          <cell r="N235">
            <v>838.43255808000004</v>
          </cell>
          <cell r="O235">
            <v>16190.4218112</v>
          </cell>
        </row>
        <row r="236">
          <cell r="A236">
            <v>25</v>
          </cell>
          <cell r="F236">
            <v>35814.729599999999</v>
          </cell>
          <cell r="G236">
            <v>745.23289351679705</v>
          </cell>
          <cell r="H236">
            <v>2148.8837759999997</v>
          </cell>
          <cell r="I236">
            <v>501.40621440000001</v>
          </cell>
          <cell r="J236">
            <v>358.14729599999998</v>
          </cell>
          <cell r="K236">
            <v>214</v>
          </cell>
          <cell r="L236">
            <v>4528</v>
          </cell>
          <cell r="M236">
            <v>272</v>
          </cell>
          <cell r="N236">
            <v>519.31357920000005</v>
          </cell>
          <cell r="O236">
            <v>10028.124288000001</v>
          </cell>
        </row>
        <row r="237">
          <cell r="A237">
            <v>25</v>
          </cell>
          <cell r="F237">
            <v>26985.479039999998</v>
          </cell>
          <cell r="G237">
            <v>561.51384786431663</v>
          </cell>
          <cell r="H237">
            <v>1619.1287423999997</v>
          </cell>
          <cell r="I237">
            <v>377.79670655999996</v>
          </cell>
          <cell r="J237">
            <v>269.85479040000001</v>
          </cell>
          <cell r="K237">
            <v>214</v>
          </cell>
          <cell r="L237">
            <v>4528</v>
          </cell>
          <cell r="M237">
            <v>272</v>
          </cell>
          <cell r="N237">
            <v>391.28944608</v>
          </cell>
          <cell r="O237">
            <v>7555.9341312000006</v>
          </cell>
        </row>
        <row r="238">
          <cell r="A238">
            <v>25</v>
          </cell>
          <cell r="F238">
            <v>26985.479039999998</v>
          </cell>
          <cell r="G238">
            <v>561.51384786431663</v>
          </cell>
          <cell r="H238">
            <v>1619.1287423999997</v>
          </cell>
          <cell r="I238">
            <v>377.79670655999996</v>
          </cell>
          <cell r="J238">
            <v>269.85479040000001</v>
          </cell>
          <cell r="K238">
            <v>214</v>
          </cell>
          <cell r="L238">
            <v>4528</v>
          </cell>
          <cell r="M238">
            <v>272</v>
          </cell>
          <cell r="N238">
            <v>391.28944608</v>
          </cell>
          <cell r="O238">
            <v>7555.9341312000006</v>
          </cell>
        </row>
        <row r="239">
          <cell r="A239">
            <v>25</v>
          </cell>
          <cell r="F239">
            <v>27807.8112</v>
          </cell>
          <cell r="G239">
            <v>578.6249354495958</v>
          </cell>
          <cell r="H239">
            <v>1668.468672</v>
          </cell>
          <cell r="I239">
            <v>389.30935679999999</v>
          </cell>
          <cell r="J239">
            <v>278.07811200000003</v>
          </cell>
          <cell r="K239">
            <v>214</v>
          </cell>
          <cell r="L239">
            <v>4528</v>
          </cell>
          <cell r="M239">
            <v>272</v>
          </cell>
          <cell r="N239">
            <v>403.21326240000002</v>
          </cell>
          <cell r="O239">
            <v>7786.1871360000005</v>
          </cell>
        </row>
        <row r="240">
          <cell r="A240">
            <v>25</v>
          </cell>
          <cell r="F240">
            <v>26985.479039999998</v>
          </cell>
          <cell r="G240">
            <v>561.51384786431663</v>
          </cell>
          <cell r="H240">
            <v>1619.1287423999997</v>
          </cell>
          <cell r="I240">
            <v>377.79670655999996</v>
          </cell>
          <cell r="J240">
            <v>269.85479040000001</v>
          </cell>
          <cell r="K240">
            <v>214</v>
          </cell>
          <cell r="L240">
            <v>4528</v>
          </cell>
          <cell r="M240">
            <v>272</v>
          </cell>
          <cell r="N240">
            <v>391.28944608</v>
          </cell>
          <cell r="O240">
            <v>7555.9341312000006</v>
          </cell>
        </row>
        <row r="241">
          <cell r="A241">
            <v>25</v>
          </cell>
          <cell r="F241">
            <v>36788.544000000002</v>
          </cell>
          <cell r="G241">
            <v>765.4960235519975</v>
          </cell>
          <cell r="H241">
            <v>2207.3126400000001</v>
          </cell>
          <cell r="I241">
            <v>515.03961600000002</v>
          </cell>
          <cell r="J241">
            <v>367.88544000000002</v>
          </cell>
          <cell r="K241">
            <v>214</v>
          </cell>
          <cell r="L241">
            <v>4528</v>
          </cell>
          <cell r="M241">
            <v>272</v>
          </cell>
          <cell r="N241">
            <v>533.43388800000002</v>
          </cell>
          <cell r="O241">
            <v>10300.792320000002</v>
          </cell>
        </row>
        <row r="242">
          <cell r="A242">
            <v>25</v>
          </cell>
          <cell r="F242">
            <v>35712.297643421341</v>
          </cell>
          <cell r="G242">
            <v>743.10148936430778</v>
          </cell>
          <cell r="H242">
            <v>2142.7378586052805</v>
          </cell>
          <cell r="I242">
            <v>499.9721670078988</v>
          </cell>
          <cell r="J242">
            <v>357.1229764342134</v>
          </cell>
          <cell r="K242">
            <v>214</v>
          </cell>
          <cell r="L242">
            <v>4528</v>
          </cell>
          <cell r="M242">
            <v>272</v>
          </cell>
          <cell r="N242">
            <v>517.82831582960944</v>
          </cell>
          <cell r="O242">
            <v>9999.4433401579772</v>
          </cell>
        </row>
        <row r="243">
          <cell r="A243">
            <v>25</v>
          </cell>
          <cell r="F243">
            <v>35712.297643421341</v>
          </cell>
          <cell r="G243">
            <v>743.10148936430778</v>
          </cell>
          <cell r="H243">
            <v>2142.7378586052805</v>
          </cell>
          <cell r="I243">
            <v>499.9721670078988</v>
          </cell>
          <cell r="J243">
            <v>357.1229764342134</v>
          </cell>
          <cell r="K243">
            <v>214</v>
          </cell>
          <cell r="L243">
            <v>4528</v>
          </cell>
          <cell r="M243">
            <v>272</v>
          </cell>
          <cell r="N243">
            <v>517.82831582960944</v>
          </cell>
          <cell r="O243">
            <v>9999.4433401579772</v>
          </cell>
        </row>
        <row r="244">
          <cell r="A244">
            <v>25</v>
          </cell>
          <cell r="F244">
            <v>55031.333760000001</v>
          </cell>
          <cell r="G244">
            <v>1145.0919928780713</v>
          </cell>
          <cell r="H244">
            <v>3301.8800256</v>
          </cell>
          <cell r="I244">
            <v>770.43867264000005</v>
          </cell>
          <cell r="J244">
            <v>550.31333760000007</v>
          </cell>
          <cell r="K244">
            <v>214</v>
          </cell>
          <cell r="L244">
            <v>4528</v>
          </cell>
          <cell r="M244">
            <v>272</v>
          </cell>
          <cell r="N244">
            <v>797.95433952000008</v>
          </cell>
          <cell r="O244">
            <v>15408.773452800002</v>
          </cell>
        </row>
        <row r="245">
          <cell r="A245">
            <v>25</v>
          </cell>
          <cell r="F245">
            <v>27526.48704</v>
          </cell>
          <cell r="G245">
            <v>572.77114232831809</v>
          </cell>
          <cell r="H245">
            <v>1651.5892223999999</v>
          </cell>
          <cell r="I245">
            <v>385.37081856000003</v>
          </cell>
          <cell r="J245">
            <v>275.26487040000001</v>
          </cell>
          <cell r="K245">
            <v>214</v>
          </cell>
          <cell r="L245">
            <v>4528</v>
          </cell>
          <cell r="M245">
            <v>272</v>
          </cell>
          <cell r="N245">
            <v>399.13406208000004</v>
          </cell>
          <cell r="O245">
            <v>7707.4163712000009</v>
          </cell>
        </row>
        <row r="246">
          <cell r="A246">
            <v>25</v>
          </cell>
          <cell r="F246">
            <v>27807.8112</v>
          </cell>
          <cell r="G246">
            <v>578.6249354495958</v>
          </cell>
          <cell r="H246">
            <v>1668.468672</v>
          </cell>
          <cell r="I246">
            <v>389.30935679999999</v>
          </cell>
          <cell r="J246">
            <v>278.07811200000003</v>
          </cell>
          <cell r="K246">
            <v>214</v>
          </cell>
          <cell r="L246">
            <v>4528</v>
          </cell>
          <cell r="M246">
            <v>272</v>
          </cell>
          <cell r="N246">
            <v>403.21326240000002</v>
          </cell>
          <cell r="O246">
            <v>7786.1871360000005</v>
          </cell>
        </row>
        <row r="247">
          <cell r="A247">
            <v>25</v>
          </cell>
          <cell r="F247">
            <v>26985.479039999998</v>
          </cell>
          <cell r="G247">
            <v>561.51384786431663</v>
          </cell>
          <cell r="H247">
            <v>1619.1287423999997</v>
          </cell>
          <cell r="I247">
            <v>377.79670655999996</v>
          </cell>
          <cell r="J247">
            <v>269.85479040000001</v>
          </cell>
          <cell r="K247">
            <v>214</v>
          </cell>
          <cell r="L247">
            <v>4528</v>
          </cell>
          <cell r="M247">
            <v>272</v>
          </cell>
          <cell r="N247">
            <v>391.28944608</v>
          </cell>
          <cell r="O247">
            <v>7555.9341312000006</v>
          </cell>
        </row>
        <row r="248">
          <cell r="A248">
            <v>25</v>
          </cell>
          <cell r="F248">
            <v>27526.48704</v>
          </cell>
          <cell r="G248">
            <v>572.77114232831809</v>
          </cell>
          <cell r="H248">
            <v>1651.5892223999999</v>
          </cell>
          <cell r="I248">
            <v>385.37081856000003</v>
          </cell>
          <cell r="J248">
            <v>275.26487040000001</v>
          </cell>
          <cell r="K248">
            <v>214</v>
          </cell>
          <cell r="L248">
            <v>4528</v>
          </cell>
          <cell r="M248">
            <v>272</v>
          </cell>
          <cell r="N248">
            <v>399.13406208000004</v>
          </cell>
          <cell r="O248">
            <v>7707.4163712000009</v>
          </cell>
        </row>
        <row r="249">
          <cell r="A249">
            <v>25</v>
          </cell>
          <cell r="F249">
            <v>26985.479039999998</v>
          </cell>
          <cell r="G249">
            <v>561.51384786431663</v>
          </cell>
          <cell r="H249">
            <v>1619.1287423999997</v>
          </cell>
          <cell r="I249">
            <v>377.79670655999996</v>
          </cell>
          <cell r="J249">
            <v>269.85479040000001</v>
          </cell>
          <cell r="K249">
            <v>214</v>
          </cell>
          <cell r="L249">
            <v>4528</v>
          </cell>
          <cell r="M249">
            <v>272</v>
          </cell>
          <cell r="N249">
            <v>391.28944608</v>
          </cell>
          <cell r="O249">
            <v>7555.9341312000006</v>
          </cell>
        </row>
        <row r="250">
          <cell r="A250">
            <v>25</v>
          </cell>
          <cell r="F250">
            <v>58407.223679999996</v>
          </cell>
          <cell r="G250">
            <v>1215.3375103334402</v>
          </cell>
          <cell r="H250">
            <v>3504.4334207999996</v>
          </cell>
          <cell r="I250">
            <v>817.70113151999999</v>
          </cell>
          <cell r="J250">
            <v>584.07223679999993</v>
          </cell>
          <cell r="K250">
            <v>214</v>
          </cell>
          <cell r="L250">
            <v>4528</v>
          </cell>
          <cell r="M250">
            <v>272</v>
          </cell>
          <cell r="N250">
            <v>846.90474336</v>
          </cell>
          <cell r="O250">
            <v>16354.022630400001</v>
          </cell>
        </row>
        <row r="251">
          <cell r="A251">
            <v>25</v>
          </cell>
          <cell r="F251">
            <v>42285.185279999998</v>
          </cell>
          <cell r="G251">
            <v>879.87013530623517</v>
          </cell>
          <cell r="H251">
            <v>2537.1111167999998</v>
          </cell>
          <cell r="I251">
            <v>591.99259391999999</v>
          </cell>
          <cell r="J251">
            <v>422.85185279999996</v>
          </cell>
          <cell r="K251">
            <v>214</v>
          </cell>
          <cell r="L251">
            <v>4528</v>
          </cell>
          <cell r="M251">
            <v>272</v>
          </cell>
          <cell r="N251">
            <v>613.13518655999997</v>
          </cell>
          <cell r="O251">
            <v>11839.851878400001</v>
          </cell>
        </row>
        <row r="252">
          <cell r="A252">
            <v>25</v>
          </cell>
          <cell r="F252">
            <v>132936.48575999998</v>
          </cell>
          <cell r="G252">
            <v>2766.1423956940707</v>
          </cell>
          <cell r="H252">
            <v>7976.1891455999985</v>
          </cell>
          <cell r="I252">
            <v>1861.1108006399998</v>
          </cell>
          <cell r="J252">
            <v>1329.3648575999998</v>
          </cell>
          <cell r="K252">
            <v>214</v>
          </cell>
          <cell r="L252">
            <v>4528</v>
          </cell>
          <cell r="M252">
            <v>272</v>
          </cell>
          <cell r="N252">
            <v>1927.5790435199999</v>
          </cell>
          <cell r="O252">
            <v>37222.216012799996</v>
          </cell>
        </row>
        <row r="253">
          <cell r="A253">
            <v>25</v>
          </cell>
          <cell r="F253">
            <v>26989.902100575422</v>
          </cell>
          <cell r="G253">
            <v>561.60588290877422</v>
          </cell>
          <cell r="H253">
            <v>1619.3941260345252</v>
          </cell>
          <cell r="I253">
            <v>377.85862940805589</v>
          </cell>
          <cell r="J253">
            <v>269.89902100575421</v>
          </cell>
          <cell r="K253">
            <v>214</v>
          </cell>
          <cell r="L253">
            <v>4528</v>
          </cell>
          <cell r="M253">
            <v>272</v>
          </cell>
          <cell r="N253">
            <v>391.35358045834363</v>
          </cell>
          <cell r="O253">
            <v>7557.1725881611192</v>
          </cell>
        </row>
        <row r="254">
          <cell r="A254">
            <v>25</v>
          </cell>
          <cell r="F254">
            <v>26985.479039999998</v>
          </cell>
          <cell r="G254">
            <v>561.51384786431663</v>
          </cell>
          <cell r="H254">
            <v>1619.1287423999997</v>
          </cell>
          <cell r="I254">
            <v>377.79670655999996</v>
          </cell>
          <cell r="J254">
            <v>269.85479040000001</v>
          </cell>
          <cell r="K254">
            <v>214</v>
          </cell>
          <cell r="L254">
            <v>4528</v>
          </cell>
          <cell r="M254">
            <v>272</v>
          </cell>
          <cell r="N254">
            <v>391.28944608</v>
          </cell>
          <cell r="O254">
            <v>7555.9341312000006</v>
          </cell>
        </row>
        <row r="255">
          <cell r="A255">
            <v>25</v>
          </cell>
          <cell r="F255">
            <v>26985.479039999998</v>
          </cell>
          <cell r="G255">
            <v>561.51384786431663</v>
          </cell>
          <cell r="H255">
            <v>1619.1287423999997</v>
          </cell>
          <cell r="I255">
            <v>377.79670655999996</v>
          </cell>
          <cell r="J255">
            <v>269.85479040000001</v>
          </cell>
          <cell r="K255">
            <v>214</v>
          </cell>
          <cell r="L255">
            <v>4528</v>
          </cell>
          <cell r="M255">
            <v>272</v>
          </cell>
          <cell r="N255">
            <v>391.28944608</v>
          </cell>
          <cell r="O255">
            <v>7555.9341312000006</v>
          </cell>
        </row>
        <row r="256">
          <cell r="A256">
            <v>25</v>
          </cell>
          <cell r="F256">
            <v>55031.333760000001</v>
          </cell>
          <cell r="G256">
            <v>1145.0919928780713</v>
          </cell>
          <cell r="H256">
            <v>3301.8800256</v>
          </cell>
          <cell r="I256">
            <v>770.43867264000005</v>
          </cell>
          <cell r="J256">
            <v>550.31333760000007</v>
          </cell>
          <cell r="K256">
            <v>214</v>
          </cell>
          <cell r="L256">
            <v>4528</v>
          </cell>
          <cell r="M256">
            <v>272</v>
          </cell>
          <cell r="N256">
            <v>797.95433952000008</v>
          </cell>
          <cell r="O256">
            <v>15408.773452800002</v>
          </cell>
        </row>
        <row r="257">
          <cell r="A257">
            <v>25</v>
          </cell>
          <cell r="F257">
            <v>26985.479039999998</v>
          </cell>
          <cell r="G257">
            <v>561.51384786431663</v>
          </cell>
          <cell r="H257">
            <v>1619.1287423999997</v>
          </cell>
          <cell r="I257">
            <v>377.79670655999996</v>
          </cell>
          <cell r="J257">
            <v>269.85479040000001</v>
          </cell>
          <cell r="K257">
            <v>214</v>
          </cell>
          <cell r="L257">
            <v>4528</v>
          </cell>
          <cell r="M257">
            <v>272</v>
          </cell>
          <cell r="N257">
            <v>391.28944608</v>
          </cell>
          <cell r="O257">
            <v>7555.9341312000006</v>
          </cell>
        </row>
        <row r="258">
          <cell r="A258">
            <v>25</v>
          </cell>
          <cell r="F258">
            <v>26985.479039999998</v>
          </cell>
          <cell r="G258">
            <v>561.51384786431663</v>
          </cell>
          <cell r="H258">
            <v>1619.1287423999997</v>
          </cell>
          <cell r="I258">
            <v>377.79670655999996</v>
          </cell>
          <cell r="J258">
            <v>269.85479040000001</v>
          </cell>
          <cell r="K258">
            <v>214</v>
          </cell>
          <cell r="L258">
            <v>4528</v>
          </cell>
          <cell r="M258">
            <v>272</v>
          </cell>
          <cell r="N258">
            <v>391.28944608</v>
          </cell>
          <cell r="O258">
            <v>7555.9341312000006</v>
          </cell>
        </row>
        <row r="259">
          <cell r="A259">
            <v>25</v>
          </cell>
          <cell r="F259">
            <v>26985.479039999998</v>
          </cell>
          <cell r="G259">
            <v>561.51384786431663</v>
          </cell>
          <cell r="H259">
            <v>1619.1287423999997</v>
          </cell>
          <cell r="I259">
            <v>377.79670655999996</v>
          </cell>
          <cell r="J259">
            <v>269.85479040000001</v>
          </cell>
          <cell r="K259">
            <v>214</v>
          </cell>
          <cell r="L259">
            <v>4528</v>
          </cell>
          <cell r="M259">
            <v>272</v>
          </cell>
          <cell r="N259">
            <v>391.28944608</v>
          </cell>
          <cell r="O259">
            <v>7555.9341312000006</v>
          </cell>
        </row>
        <row r="260">
          <cell r="A260">
            <v>25</v>
          </cell>
          <cell r="F260">
            <v>27526.48704</v>
          </cell>
          <cell r="G260">
            <v>572.77114232831809</v>
          </cell>
          <cell r="H260">
            <v>1651.5892223999999</v>
          </cell>
          <cell r="I260">
            <v>385.37081856000003</v>
          </cell>
          <cell r="J260">
            <v>275.26487040000001</v>
          </cell>
          <cell r="K260">
            <v>214</v>
          </cell>
          <cell r="L260">
            <v>4528</v>
          </cell>
          <cell r="M260">
            <v>272</v>
          </cell>
          <cell r="N260">
            <v>399.13406208000004</v>
          </cell>
          <cell r="O260">
            <v>7707.4163712000009</v>
          </cell>
        </row>
        <row r="261">
          <cell r="A261">
            <v>25</v>
          </cell>
          <cell r="F261">
            <v>26985.479039999998</v>
          </cell>
          <cell r="G261">
            <v>561.51384786431663</v>
          </cell>
          <cell r="H261">
            <v>1619.1287423999997</v>
          </cell>
          <cell r="I261">
            <v>377.79670655999996</v>
          </cell>
          <cell r="J261">
            <v>269.85479040000001</v>
          </cell>
          <cell r="K261">
            <v>214</v>
          </cell>
          <cell r="L261">
            <v>4528</v>
          </cell>
          <cell r="M261">
            <v>272</v>
          </cell>
          <cell r="N261">
            <v>391.28944608</v>
          </cell>
          <cell r="O261">
            <v>7555.9341312000006</v>
          </cell>
        </row>
        <row r="262">
          <cell r="A262">
            <v>25</v>
          </cell>
          <cell r="F262">
            <v>26985.479039999998</v>
          </cell>
          <cell r="G262">
            <v>561.51384786431663</v>
          </cell>
          <cell r="H262">
            <v>1619.1287423999997</v>
          </cell>
          <cell r="I262">
            <v>377.79670655999996</v>
          </cell>
          <cell r="J262">
            <v>269.85479040000001</v>
          </cell>
          <cell r="K262">
            <v>214</v>
          </cell>
          <cell r="L262">
            <v>4528</v>
          </cell>
          <cell r="M262">
            <v>272</v>
          </cell>
          <cell r="N262">
            <v>391.28944608</v>
          </cell>
          <cell r="O262">
            <v>7555.9341312000006</v>
          </cell>
        </row>
        <row r="263">
          <cell r="A263">
            <v>25</v>
          </cell>
          <cell r="F263">
            <v>26985.479039999998</v>
          </cell>
          <cell r="G263">
            <v>561.51384786431663</v>
          </cell>
          <cell r="H263">
            <v>1619.1287423999997</v>
          </cell>
          <cell r="I263">
            <v>377.79670655999996</v>
          </cell>
          <cell r="J263">
            <v>269.85479040000001</v>
          </cell>
          <cell r="K263">
            <v>214</v>
          </cell>
          <cell r="L263">
            <v>4528</v>
          </cell>
          <cell r="M263">
            <v>272</v>
          </cell>
          <cell r="N263">
            <v>391.28944608</v>
          </cell>
          <cell r="O263">
            <v>7555.9341312000006</v>
          </cell>
        </row>
        <row r="264">
          <cell r="A264">
            <v>25</v>
          </cell>
          <cell r="F264">
            <v>27807.8112</v>
          </cell>
          <cell r="G264">
            <v>578.6249354495958</v>
          </cell>
          <cell r="H264">
            <v>1668.468672</v>
          </cell>
          <cell r="I264">
            <v>389.30935679999999</v>
          </cell>
          <cell r="J264">
            <v>278.07811200000003</v>
          </cell>
          <cell r="K264">
            <v>214</v>
          </cell>
          <cell r="L264">
            <v>4528</v>
          </cell>
          <cell r="M264">
            <v>272</v>
          </cell>
          <cell r="N264">
            <v>403.21326240000002</v>
          </cell>
          <cell r="O264">
            <v>7786.1871360000005</v>
          </cell>
        </row>
        <row r="265">
          <cell r="A265">
            <v>25</v>
          </cell>
          <cell r="F265">
            <v>26985.479039999998</v>
          </cell>
          <cell r="G265">
            <v>561.51384786431663</v>
          </cell>
          <cell r="H265">
            <v>1619.1287423999997</v>
          </cell>
          <cell r="I265">
            <v>377.79670655999996</v>
          </cell>
          <cell r="J265">
            <v>269.85479040000001</v>
          </cell>
          <cell r="K265">
            <v>214</v>
          </cell>
          <cell r="L265">
            <v>4528</v>
          </cell>
          <cell r="M265">
            <v>272</v>
          </cell>
          <cell r="N265">
            <v>391.28944608</v>
          </cell>
          <cell r="O265">
            <v>7555.9341312000006</v>
          </cell>
        </row>
        <row r="266">
          <cell r="A266">
            <v>25</v>
          </cell>
          <cell r="F266">
            <v>27526.48704</v>
          </cell>
          <cell r="G266">
            <v>572.77114232831809</v>
          </cell>
          <cell r="H266">
            <v>1651.5892223999999</v>
          </cell>
          <cell r="I266">
            <v>385.37081856000003</v>
          </cell>
          <cell r="J266">
            <v>275.26487040000001</v>
          </cell>
          <cell r="K266">
            <v>214</v>
          </cell>
          <cell r="L266">
            <v>4528</v>
          </cell>
          <cell r="M266">
            <v>272</v>
          </cell>
          <cell r="N266">
            <v>399.13406208000004</v>
          </cell>
          <cell r="O266">
            <v>7707.4163712000009</v>
          </cell>
        </row>
        <row r="267">
          <cell r="A267">
            <v>25</v>
          </cell>
          <cell r="F267">
            <v>26985.479039999998</v>
          </cell>
          <cell r="G267">
            <v>561.51384786431663</v>
          </cell>
          <cell r="H267">
            <v>1619.1287423999997</v>
          </cell>
          <cell r="I267">
            <v>377.79670655999996</v>
          </cell>
          <cell r="J267">
            <v>269.85479040000001</v>
          </cell>
          <cell r="K267">
            <v>214</v>
          </cell>
          <cell r="L267">
            <v>4528</v>
          </cell>
          <cell r="M267">
            <v>272</v>
          </cell>
          <cell r="N267">
            <v>391.28944608</v>
          </cell>
          <cell r="O267">
            <v>7555.9341312000006</v>
          </cell>
        </row>
        <row r="268">
          <cell r="A268">
            <v>25</v>
          </cell>
          <cell r="F268">
            <v>35706.527999999998</v>
          </cell>
          <cell r="G268">
            <v>742.98143462399457</v>
          </cell>
          <cell r="H268">
            <v>2142.3916799999997</v>
          </cell>
          <cell r="I268">
            <v>499.891392</v>
          </cell>
          <cell r="J268">
            <v>357.06527999999997</v>
          </cell>
          <cell r="K268">
            <v>214</v>
          </cell>
          <cell r="L268">
            <v>4528</v>
          </cell>
          <cell r="M268">
            <v>272</v>
          </cell>
          <cell r="N268">
            <v>517.74465599999996</v>
          </cell>
          <cell r="O268">
            <v>9997.8278399999999</v>
          </cell>
        </row>
        <row r="269">
          <cell r="A269">
            <v>25</v>
          </cell>
          <cell r="F269">
            <v>35706.527999999998</v>
          </cell>
          <cell r="G269">
            <v>742.98143462399457</v>
          </cell>
          <cell r="H269">
            <v>2142.3916799999997</v>
          </cell>
          <cell r="I269">
            <v>499.891392</v>
          </cell>
          <cell r="J269">
            <v>357.06527999999997</v>
          </cell>
          <cell r="K269">
            <v>214</v>
          </cell>
          <cell r="L269">
            <v>4528</v>
          </cell>
          <cell r="M269">
            <v>272</v>
          </cell>
          <cell r="N269">
            <v>517.74465599999996</v>
          </cell>
          <cell r="O269">
            <v>9997.8278399999999</v>
          </cell>
        </row>
        <row r="270">
          <cell r="A270">
            <v>25</v>
          </cell>
          <cell r="F270">
            <v>35706.527999999998</v>
          </cell>
          <cell r="G270">
            <v>742.98143462399457</v>
          </cell>
          <cell r="H270">
            <v>2142.3916799999997</v>
          </cell>
          <cell r="I270">
            <v>499.891392</v>
          </cell>
          <cell r="J270">
            <v>357.06527999999997</v>
          </cell>
          <cell r="K270">
            <v>214</v>
          </cell>
          <cell r="L270">
            <v>4528</v>
          </cell>
          <cell r="M270">
            <v>272</v>
          </cell>
          <cell r="N270">
            <v>517.74465599999996</v>
          </cell>
          <cell r="O270">
            <v>9997.8278399999999</v>
          </cell>
        </row>
        <row r="271">
          <cell r="A271">
            <v>25</v>
          </cell>
          <cell r="F271">
            <v>69811.672319999998</v>
          </cell>
          <cell r="G271">
            <v>1452.6412776345533</v>
          </cell>
          <cell r="H271">
            <v>4188.7003391999997</v>
          </cell>
          <cell r="I271">
            <v>977.36341247999997</v>
          </cell>
          <cell r="J271">
            <v>698.11672320000002</v>
          </cell>
          <cell r="K271">
            <v>214</v>
          </cell>
          <cell r="L271">
            <v>4528</v>
          </cell>
          <cell r="M271">
            <v>272</v>
          </cell>
          <cell r="N271">
            <v>1012.26924864</v>
          </cell>
          <cell r="O271">
            <v>19547.268249600002</v>
          </cell>
        </row>
        <row r="272">
          <cell r="A272">
            <v>25</v>
          </cell>
          <cell r="F272">
            <v>35706.527999999998</v>
          </cell>
          <cell r="G272">
            <v>742.98143462399457</v>
          </cell>
          <cell r="H272">
            <v>2142.3916799999997</v>
          </cell>
          <cell r="I272">
            <v>499.891392</v>
          </cell>
          <cell r="J272">
            <v>357.06527999999997</v>
          </cell>
          <cell r="K272">
            <v>214</v>
          </cell>
          <cell r="L272">
            <v>4528</v>
          </cell>
          <cell r="M272">
            <v>272</v>
          </cell>
          <cell r="N272">
            <v>517.74465599999996</v>
          </cell>
          <cell r="O272">
            <v>9997.8278399999999</v>
          </cell>
        </row>
        <row r="273">
          <cell r="A273">
            <v>25</v>
          </cell>
          <cell r="F273">
            <v>44470.857600000003</v>
          </cell>
          <cell r="G273">
            <v>925.3496049407986</v>
          </cell>
          <cell r="H273">
            <v>2668.251456</v>
          </cell>
          <cell r="I273">
            <v>622.59200640000006</v>
          </cell>
          <cell r="J273">
            <v>444.70857600000005</v>
          </cell>
          <cell r="K273">
            <v>214</v>
          </cell>
          <cell r="L273">
            <v>4528</v>
          </cell>
          <cell r="M273">
            <v>272</v>
          </cell>
          <cell r="N273">
            <v>644.82743520000008</v>
          </cell>
          <cell r="O273">
            <v>12451.840128000002</v>
          </cell>
        </row>
        <row r="274">
          <cell r="A274">
            <v>25</v>
          </cell>
          <cell r="F274">
            <v>57260.286720000004</v>
          </cell>
          <cell r="G274">
            <v>1191.4720460697572</v>
          </cell>
          <cell r="H274">
            <v>3435.6172031999999</v>
          </cell>
          <cell r="I274">
            <v>801.64401408000003</v>
          </cell>
          <cell r="J274">
            <v>572.60286720000011</v>
          </cell>
          <cell r="K274">
            <v>214</v>
          </cell>
          <cell r="L274">
            <v>4528</v>
          </cell>
          <cell r="M274">
            <v>272</v>
          </cell>
          <cell r="N274">
            <v>830.27415744000007</v>
          </cell>
          <cell r="O274">
            <v>16032.880281600002</v>
          </cell>
        </row>
        <row r="275">
          <cell r="A275">
            <v>25</v>
          </cell>
          <cell r="F275">
            <v>57822.935039999997</v>
          </cell>
          <cell r="G275">
            <v>1203.1796323123199</v>
          </cell>
          <cell r="H275">
            <v>3469.3761023999996</v>
          </cell>
          <cell r="I275">
            <v>809.52109055999995</v>
          </cell>
          <cell r="J275">
            <v>578.22935039999993</v>
          </cell>
          <cell r="K275">
            <v>214</v>
          </cell>
          <cell r="L275">
            <v>4528</v>
          </cell>
          <cell r="M275">
            <v>272</v>
          </cell>
          <cell r="N275">
            <v>838.43255808000004</v>
          </cell>
          <cell r="O275">
            <v>16190.4218112</v>
          </cell>
        </row>
        <row r="276">
          <cell r="A276">
            <v>25</v>
          </cell>
          <cell r="F276">
            <v>74118.096000000005</v>
          </cell>
          <cell r="G276">
            <v>1542.2493415679928</v>
          </cell>
          <cell r="H276">
            <v>4447.0857599999999</v>
          </cell>
          <cell r="I276">
            <v>1037.6533440000001</v>
          </cell>
          <cell r="J276">
            <v>741.18096000000003</v>
          </cell>
          <cell r="K276">
            <v>214</v>
          </cell>
          <cell r="L276">
            <v>4528</v>
          </cell>
          <cell r="M276">
            <v>272</v>
          </cell>
          <cell r="N276">
            <v>1074.7123920000001</v>
          </cell>
          <cell r="O276">
            <v>20753.066880000002</v>
          </cell>
        </row>
        <row r="277">
          <cell r="A277">
            <v>25</v>
          </cell>
          <cell r="F277">
            <v>92057.921279999995</v>
          </cell>
          <cell r="G277">
            <v>1915.5412259942386</v>
          </cell>
          <cell r="H277">
            <v>5523.4752767999998</v>
          </cell>
          <cell r="I277">
            <v>1288.8108979199999</v>
          </cell>
          <cell r="J277">
            <v>920.57921279999994</v>
          </cell>
          <cell r="K277">
            <v>214</v>
          </cell>
          <cell r="L277">
            <v>4528</v>
          </cell>
          <cell r="M277">
            <v>272</v>
          </cell>
          <cell r="N277">
            <v>1334.83985856</v>
          </cell>
          <cell r="O277">
            <v>25776.2179584</v>
          </cell>
        </row>
        <row r="278">
          <cell r="A278">
            <v>25</v>
          </cell>
          <cell r="F278">
            <v>28089.13536</v>
          </cell>
          <cell r="G278">
            <v>584.47872857088078</v>
          </cell>
          <cell r="H278">
            <v>1685.3481216</v>
          </cell>
          <cell r="I278">
            <v>393.24789504</v>
          </cell>
          <cell r="J278">
            <v>280.8913536</v>
          </cell>
          <cell r="K278">
            <v>214</v>
          </cell>
          <cell r="L278">
            <v>4528</v>
          </cell>
          <cell r="M278">
            <v>272</v>
          </cell>
          <cell r="N278">
            <v>407.29246272</v>
          </cell>
          <cell r="O278">
            <v>7864.957900800001</v>
          </cell>
        </row>
        <row r="279">
          <cell r="A279">
            <v>25</v>
          </cell>
          <cell r="F279">
            <v>26985.479039999998</v>
          </cell>
          <cell r="G279">
            <v>561.51384786431663</v>
          </cell>
          <cell r="H279">
            <v>1619.1287423999997</v>
          </cell>
          <cell r="I279">
            <v>377.79670655999996</v>
          </cell>
          <cell r="J279">
            <v>269.85479040000001</v>
          </cell>
          <cell r="K279">
            <v>214</v>
          </cell>
          <cell r="L279">
            <v>4528</v>
          </cell>
          <cell r="M279">
            <v>272</v>
          </cell>
          <cell r="N279">
            <v>391.28944608</v>
          </cell>
          <cell r="O279">
            <v>7555.9341312000006</v>
          </cell>
        </row>
        <row r="280">
          <cell r="A280">
            <v>25</v>
          </cell>
          <cell r="F280">
            <v>27526.48704</v>
          </cell>
          <cell r="G280">
            <v>572.77114232831809</v>
          </cell>
          <cell r="H280">
            <v>1651.5892223999999</v>
          </cell>
          <cell r="I280">
            <v>385.37081856000003</v>
          </cell>
          <cell r="J280">
            <v>275.26487040000001</v>
          </cell>
          <cell r="K280">
            <v>214</v>
          </cell>
          <cell r="L280">
            <v>4528</v>
          </cell>
          <cell r="M280">
            <v>272</v>
          </cell>
          <cell r="N280">
            <v>399.13406208000004</v>
          </cell>
          <cell r="O280">
            <v>7707.4163712000009</v>
          </cell>
        </row>
        <row r="281">
          <cell r="A281">
            <v>25</v>
          </cell>
          <cell r="F281">
            <v>27526.48704</v>
          </cell>
          <cell r="G281">
            <v>572.77114232831809</v>
          </cell>
          <cell r="H281">
            <v>1651.5892223999999</v>
          </cell>
          <cell r="I281">
            <v>385.37081856000003</v>
          </cell>
          <cell r="J281">
            <v>275.26487040000001</v>
          </cell>
          <cell r="K281">
            <v>214</v>
          </cell>
          <cell r="L281">
            <v>4528</v>
          </cell>
          <cell r="M281">
            <v>272</v>
          </cell>
          <cell r="N281">
            <v>399.13406208000004</v>
          </cell>
          <cell r="O281">
            <v>7707.4163712000009</v>
          </cell>
        </row>
        <row r="282">
          <cell r="A282">
            <v>25</v>
          </cell>
          <cell r="F282">
            <v>26985.479039999998</v>
          </cell>
          <cell r="G282">
            <v>561.51384786431663</v>
          </cell>
          <cell r="H282">
            <v>1619.1287423999997</v>
          </cell>
          <cell r="I282">
            <v>377.79670655999996</v>
          </cell>
          <cell r="J282">
            <v>269.85479040000001</v>
          </cell>
          <cell r="K282">
            <v>214</v>
          </cell>
          <cell r="L282">
            <v>4528</v>
          </cell>
          <cell r="M282">
            <v>272</v>
          </cell>
          <cell r="N282">
            <v>391.28944608</v>
          </cell>
          <cell r="O282">
            <v>7555.9341312000006</v>
          </cell>
        </row>
        <row r="283">
          <cell r="A283">
            <v>25</v>
          </cell>
          <cell r="F283">
            <v>27807.8112</v>
          </cell>
          <cell r="G283">
            <v>578.6249354495958</v>
          </cell>
          <cell r="H283">
            <v>1668.468672</v>
          </cell>
          <cell r="I283">
            <v>389.30935679999999</v>
          </cell>
          <cell r="J283">
            <v>278.07811200000003</v>
          </cell>
          <cell r="K283">
            <v>214</v>
          </cell>
          <cell r="L283">
            <v>4528</v>
          </cell>
          <cell r="M283">
            <v>272</v>
          </cell>
          <cell r="N283">
            <v>403.21326240000002</v>
          </cell>
          <cell r="O283">
            <v>7786.1871360000005</v>
          </cell>
        </row>
        <row r="284">
          <cell r="A284">
            <v>25</v>
          </cell>
          <cell r="F284">
            <v>27807.8112</v>
          </cell>
          <cell r="G284">
            <v>578.6249354495958</v>
          </cell>
          <cell r="H284">
            <v>1668.468672</v>
          </cell>
          <cell r="I284">
            <v>389.30935679999999</v>
          </cell>
          <cell r="J284">
            <v>278.07811200000003</v>
          </cell>
          <cell r="K284">
            <v>214</v>
          </cell>
          <cell r="L284">
            <v>4528</v>
          </cell>
          <cell r="M284">
            <v>272</v>
          </cell>
          <cell r="N284">
            <v>403.21326240000002</v>
          </cell>
          <cell r="O284">
            <v>7786.1871360000005</v>
          </cell>
        </row>
        <row r="285">
          <cell r="A285">
            <v>25</v>
          </cell>
          <cell r="F285">
            <v>27526.48704</v>
          </cell>
          <cell r="G285">
            <v>572.77114232831809</v>
          </cell>
          <cell r="H285">
            <v>1651.5892223999999</v>
          </cell>
          <cell r="I285">
            <v>385.37081856000003</v>
          </cell>
          <cell r="J285">
            <v>275.26487040000001</v>
          </cell>
          <cell r="K285">
            <v>214</v>
          </cell>
          <cell r="L285">
            <v>4528</v>
          </cell>
          <cell r="M285">
            <v>272</v>
          </cell>
          <cell r="N285">
            <v>399.13406208000004</v>
          </cell>
          <cell r="O285">
            <v>7707.4163712000009</v>
          </cell>
        </row>
        <row r="286">
          <cell r="A286">
            <v>25</v>
          </cell>
          <cell r="F286">
            <v>26985.479039999998</v>
          </cell>
          <cell r="G286">
            <v>561.51384786431663</v>
          </cell>
          <cell r="H286">
            <v>1619.1287423999997</v>
          </cell>
          <cell r="I286">
            <v>377.79670655999996</v>
          </cell>
          <cell r="J286">
            <v>269.85479040000001</v>
          </cell>
          <cell r="K286">
            <v>214</v>
          </cell>
          <cell r="L286">
            <v>4528</v>
          </cell>
          <cell r="M286">
            <v>272</v>
          </cell>
          <cell r="N286">
            <v>391.28944608</v>
          </cell>
          <cell r="O286">
            <v>7555.9341312000006</v>
          </cell>
        </row>
        <row r="287">
          <cell r="A287">
            <v>25</v>
          </cell>
          <cell r="F287">
            <v>27526.48704</v>
          </cell>
          <cell r="G287">
            <v>572.77114232831809</v>
          </cell>
          <cell r="H287">
            <v>1651.5892223999999</v>
          </cell>
          <cell r="I287">
            <v>385.37081856000003</v>
          </cell>
          <cell r="J287">
            <v>275.26487040000001</v>
          </cell>
          <cell r="K287">
            <v>214</v>
          </cell>
          <cell r="L287">
            <v>4528</v>
          </cell>
          <cell r="M287">
            <v>272</v>
          </cell>
          <cell r="N287">
            <v>399.13406208000004</v>
          </cell>
          <cell r="O287">
            <v>7707.4163712000009</v>
          </cell>
        </row>
        <row r="288">
          <cell r="A288">
            <v>25</v>
          </cell>
          <cell r="F288">
            <v>26985.479039999998</v>
          </cell>
          <cell r="G288">
            <v>561.51384786431663</v>
          </cell>
          <cell r="H288">
            <v>1619.1287423999997</v>
          </cell>
          <cell r="I288">
            <v>377.79670655999996</v>
          </cell>
          <cell r="J288">
            <v>269.85479040000001</v>
          </cell>
          <cell r="K288">
            <v>214</v>
          </cell>
          <cell r="L288">
            <v>4528</v>
          </cell>
          <cell r="M288">
            <v>272</v>
          </cell>
          <cell r="N288">
            <v>391.28944608</v>
          </cell>
          <cell r="O288">
            <v>7555.9341312000006</v>
          </cell>
        </row>
        <row r="289">
          <cell r="A289">
            <v>25</v>
          </cell>
          <cell r="F289">
            <v>55031.333760000001</v>
          </cell>
          <cell r="G289">
            <v>1145.0919928780713</v>
          </cell>
          <cell r="H289">
            <v>3301.8800256</v>
          </cell>
          <cell r="I289">
            <v>770.43867264000005</v>
          </cell>
          <cell r="J289">
            <v>550.31333760000007</v>
          </cell>
          <cell r="K289">
            <v>214</v>
          </cell>
          <cell r="L289">
            <v>4528</v>
          </cell>
          <cell r="M289">
            <v>272</v>
          </cell>
          <cell r="N289">
            <v>797.95433952000008</v>
          </cell>
          <cell r="O289">
            <v>15408.773452800002</v>
          </cell>
        </row>
        <row r="290">
          <cell r="A290">
            <v>25</v>
          </cell>
          <cell r="F290">
            <v>49599.613440000001</v>
          </cell>
          <cell r="G290">
            <v>1032.0687564595137</v>
          </cell>
          <cell r="H290">
            <v>2975.9768064</v>
          </cell>
          <cell r="I290">
            <v>694.39458816000001</v>
          </cell>
          <cell r="J290">
            <v>495.99613440000002</v>
          </cell>
          <cell r="K290">
            <v>214</v>
          </cell>
          <cell r="L290">
            <v>4528</v>
          </cell>
          <cell r="M290">
            <v>272</v>
          </cell>
          <cell r="N290">
            <v>719.19439488</v>
          </cell>
          <cell r="O290">
            <v>13887.891763200001</v>
          </cell>
        </row>
        <row r="291">
          <cell r="A291">
            <v>25</v>
          </cell>
          <cell r="F291">
            <v>47219.178240000001</v>
          </cell>
          <cell r="G291">
            <v>982.53666081791744</v>
          </cell>
          <cell r="H291">
            <v>2833.1506943999998</v>
          </cell>
          <cell r="I291">
            <v>661.06849536000004</v>
          </cell>
          <cell r="J291">
            <v>472.19178240000002</v>
          </cell>
          <cell r="K291">
            <v>214</v>
          </cell>
          <cell r="L291">
            <v>4528</v>
          </cell>
          <cell r="M291">
            <v>272</v>
          </cell>
          <cell r="N291">
            <v>684.67808448000005</v>
          </cell>
          <cell r="O291">
            <v>13221.369907200002</v>
          </cell>
        </row>
        <row r="292">
          <cell r="A292">
            <v>25</v>
          </cell>
          <cell r="F292">
            <v>57260.286720000004</v>
          </cell>
          <cell r="G292">
            <v>1191.4720460697572</v>
          </cell>
          <cell r="H292">
            <v>3435.6172031999999</v>
          </cell>
          <cell r="I292">
            <v>801.64401408000003</v>
          </cell>
          <cell r="J292">
            <v>572.60286720000011</v>
          </cell>
          <cell r="K292">
            <v>214</v>
          </cell>
          <cell r="L292">
            <v>4528</v>
          </cell>
          <cell r="M292">
            <v>272</v>
          </cell>
          <cell r="N292">
            <v>830.27415744000007</v>
          </cell>
          <cell r="O292">
            <v>16032.880281600002</v>
          </cell>
        </row>
        <row r="293">
          <cell r="A293">
            <v>25</v>
          </cell>
          <cell r="F293">
            <v>57822.935039999997</v>
          </cell>
          <cell r="G293">
            <v>1203.1796323123199</v>
          </cell>
          <cell r="H293">
            <v>3469.3761023999996</v>
          </cell>
          <cell r="I293">
            <v>809.52109055999995</v>
          </cell>
          <cell r="J293">
            <v>578.22935039999993</v>
          </cell>
          <cell r="K293">
            <v>214</v>
          </cell>
          <cell r="L293">
            <v>4528</v>
          </cell>
          <cell r="M293">
            <v>272</v>
          </cell>
          <cell r="N293">
            <v>838.43255808000004</v>
          </cell>
          <cell r="O293">
            <v>16190.4218112</v>
          </cell>
        </row>
        <row r="294">
          <cell r="A294">
            <v>25</v>
          </cell>
          <cell r="F294">
            <v>55022.05684395085</v>
          </cell>
          <cell r="G294">
            <v>1144.8989588089244</v>
          </cell>
          <cell r="H294">
            <v>3301.323410637051</v>
          </cell>
          <cell r="I294">
            <v>770.3087958153119</v>
          </cell>
          <cell r="J294">
            <v>550.2205684395085</v>
          </cell>
          <cell r="K294">
            <v>214</v>
          </cell>
          <cell r="L294">
            <v>4528</v>
          </cell>
          <cell r="M294">
            <v>272</v>
          </cell>
          <cell r="N294">
            <v>797.81982423728732</v>
          </cell>
          <cell r="O294">
            <v>15406.17591630624</v>
          </cell>
        </row>
        <row r="295">
          <cell r="A295">
            <v>25</v>
          </cell>
          <cell r="F295">
            <v>120341.81952</v>
          </cell>
          <cell r="G295">
            <v>2504.0725805721595</v>
          </cell>
          <cell r="H295">
            <v>7220.5091712000003</v>
          </cell>
          <cell r="I295">
            <v>1684.7854732800001</v>
          </cell>
          <cell r="J295">
            <v>1203.4181952000001</v>
          </cell>
          <cell r="K295">
            <v>214</v>
          </cell>
          <cell r="L295">
            <v>4528</v>
          </cell>
          <cell r="M295">
            <v>272</v>
          </cell>
          <cell r="N295">
            <v>1744.9563830400002</v>
          </cell>
          <cell r="O295">
            <v>33695.709465600004</v>
          </cell>
        </row>
        <row r="296">
          <cell r="A296">
            <v>25</v>
          </cell>
          <cell r="F296">
            <v>26985.479039999998</v>
          </cell>
          <cell r="G296">
            <v>561.51384786431663</v>
          </cell>
          <cell r="H296">
            <v>1619.1287423999997</v>
          </cell>
          <cell r="I296">
            <v>377.79670655999996</v>
          </cell>
          <cell r="J296">
            <v>269.85479040000001</v>
          </cell>
          <cell r="K296">
            <v>214</v>
          </cell>
          <cell r="L296">
            <v>4528</v>
          </cell>
          <cell r="M296">
            <v>272</v>
          </cell>
          <cell r="N296">
            <v>391.28944608</v>
          </cell>
          <cell r="O296">
            <v>7555.9341312000006</v>
          </cell>
        </row>
        <row r="297">
          <cell r="A297">
            <v>25</v>
          </cell>
          <cell r="F297">
            <v>26985.479039999998</v>
          </cell>
          <cell r="G297">
            <v>561.51384786431663</v>
          </cell>
          <cell r="H297">
            <v>1619.1287423999997</v>
          </cell>
          <cell r="I297">
            <v>377.79670655999996</v>
          </cell>
          <cell r="J297">
            <v>269.85479040000001</v>
          </cell>
          <cell r="K297">
            <v>214</v>
          </cell>
          <cell r="L297">
            <v>4528</v>
          </cell>
          <cell r="M297">
            <v>272</v>
          </cell>
          <cell r="N297">
            <v>391.28944608</v>
          </cell>
          <cell r="O297">
            <v>7555.9341312000006</v>
          </cell>
        </row>
        <row r="298">
          <cell r="A298">
            <v>25</v>
          </cell>
          <cell r="F298">
            <v>26985.479039999998</v>
          </cell>
          <cell r="G298">
            <v>561.51384786431663</v>
          </cell>
          <cell r="H298">
            <v>1619.1287423999997</v>
          </cell>
          <cell r="I298">
            <v>377.79670655999996</v>
          </cell>
          <cell r="J298">
            <v>269.85479040000001</v>
          </cell>
          <cell r="K298">
            <v>214</v>
          </cell>
          <cell r="L298">
            <v>4528</v>
          </cell>
          <cell r="M298">
            <v>272</v>
          </cell>
          <cell r="N298">
            <v>391.28944608</v>
          </cell>
          <cell r="O298">
            <v>7555.9341312000006</v>
          </cell>
        </row>
        <row r="299">
          <cell r="A299">
            <v>25</v>
          </cell>
          <cell r="F299">
            <v>26989.902100575422</v>
          </cell>
          <cell r="G299">
            <v>561.60588290877422</v>
          </cell>
          <cell r="H299">
            <v>1619.3941260345252</v>
          </cell>
          <cell r="I299">
            <v>377.85862940805589</v>
          </cell>
          <cell r="J299">
            <v>269.89902100575421</v>
          </cell>
          <cell r="K299">
            <v>214</v>
          </cell>
          <cell r="L299">
            <v>4528</v>
          </cell>
          <cell r="M299">
            <v>272</v>
          </cell>
          <cell r="N299">
            <v>391.35358045834363</v>
          </cell>
          <cell r="O299">
            <v>7557.1725881611192</v>
          </cell>
        </row>
        <row r="300">
          <cell r="A300">
            <v>25</v>
          </cell>
          <cell r="F300">
            <v>26985.479039999998</v>
          </cell>
          <cell r="G300">
            <v>561.51384786431663</v>
          </cell>
          <cell r="H300">
            <v>1619.1287423999997</v>
          </cell>
          <cell r="I300">
            <v>377.79670655999996</v>
          </cell>
          <cell r="J300">
            <v>269.85479040000001</v>
          </cell>
          <cell r="K300">
            <v>214</v>
          </cell>
          <cell r="L300">
            <v>4528</v>
          </cell>
          <cell r="M300">
            <v>272</v>
          </cell>
          <cell r="N300">
            <v>391.28944608</v>
          </cell>
          <cell r="O300">
            <v>7555.9341312000006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1000</v>
          </cell>
          <cell r="C2" t="str">
            <v>5510</v>
          </cell>
          <cell r="F2">
            <v>-1084.42</v>
          </cell>
          <cell r="G2">
            <v>-1663.5</v>
          </cell>
        </row>
        <row r="3">
          <cell r="A3" t="str">
            <v>1000</v>
          </cell>
          <cell r="C3" t="str">
            <v>8011</v>
          </cell>
          <cell r="F3">
            <v>6615983.2300000004</v>
          </cell>
          <cell r="G3">
            <v>5656471.29</v>
          </cell>
        </row>
        <row r="4">
          <cell r="A4" t="str">
            <v>1000</v>
          </cell>
          <cell r="C4" t="str">
            <v>8012</v>
          </cell>
          <cell r="F4">
            <v>12507536.58</v>
          </cell>
          <cell r="G4">
            <v>18577440.18</v>
          </cell>
        </row>
        <row r="5">
          <cell r="A5" t="str">
            <v>1000</v>
          </cell>
          <cell r="C5" t="str">
            <v>8021</v>
          </cell>
          <cell r="F5">
            <v>0</v>
          </cell>
          <cell r="G5">
            <v>-88291.58</v>
          </cell>
        </row>
        <row r="6">
          <cell r="A6" t="str">
            <v>1000</v>
          </cell>
          <cell r="C6" t="str">
            <v>8027</v>
          </cell>
          <cell r="F6"/>
          <cell r="G6">
            <v>244344</v>
          </cell>
        </row>
        <row r="7">
          <cell r="A7" t="str">
            <v>1000</v>
          </cell>
          <cell r="C7" t="str">
            <v>8065</v>
          </cell>
          <cell r="F7"/>
          <cell r="G7">
            <v>108312</v>
          </cell>
        </row>
        <row r="8">
          <cell r="A8" t="str">
            <v>1000</v>
          </cell>
          <cell r="C8" t="str">
            <v>8070</v>
          </cell>
          <cell r="F8">
            <v>1440096.71</v>
          </cell>
          <cell r="G8">
            <v>0</v>
          </cell>
        </row>
        <row r="9">
          <cell r="A9" t="str">
            <v>1000</v>
          </cell>
          <cell r="C9" t="str">
            <v>8080</v>
          </cell>
          <cell r="F9">
            <v>-2713463.92</v>
          </cell>
          <cell r="G9">
            <v>-2661955.73</v>
          </cell>
        </row>
        <row r="10">
          <cell r="A10" t="str">
            <v>1000</v>
          </cell>
          <cell r="C10" t="str">
            <v>8081</v>
          </cell>
          <cell r="F10">
            <v>-1048689.5900000001</v>
          </cell>
          <cell r="G10">
            <v>-1037811.01</v>
          </cell>
        </row>
        <row r="11">
          <cell r="A11" t="str">
            <v>1000</v>
          </cell>
          <cell r="C11" t="str">
            <v>8215</v>
          </cell>
          <cell r="F11">
            <v>480.72</v>
          </cell>
          <cell r="G11">
            <v>0</v>
          </cell>
        </row>
        <row r="12">
          <cell r="A12" t="str">
            <v>1000</v>
          </cell>
          <cell r="C12" t="str">
            <v>8283</v>
          </cell>
          <cell r="F12">
            <v>464</v>
          </cell>
          <cell r="G12">
            <v>0</v>
          </cell>
        </row>
        <row r="13">
          <cell r="A13" t="str">
            <v>1000</v>
          </cell>
          <cell r="C13" t="str">
            <v>8368</v>
          </cell>
          <cell r="F13">
            <v>281</v>
          </cell>
          <cell r="G13">
            <v>-281</v>
          </cell>
        </row>
        <row r="14">
          <cell r="A14" t="str">
            <v>1000</v>
          </cell>
          <cell r="C14" t="str">
            <v>8481</v>
          </cell>
          <cell r="F14">
            <v>-0.95</v>
          </cell>
          <cell r="G14">
            <v>0</v>
          </cell>
        </row>
        <row r="15">
          <cell r="A15" t="str">
            <v>1000</v>
          </cell>
          <cell r="C15" t="str">
            <v>8482</v>
          </cell>
          <cell r="F15">
            <v>1991300.86</v>
          </cell>
          <cell r="G15">
            <v>2028509.9</v>
          </cell>
        </row>
        <row r="16">
          <cell r="A16" t="str">
            <v>1000</v>
          </cell>
          <cell r="C16" t="str">
            <v>8491</v>
          </cell>
          <cell r="F16">
            <v>14911222.35</v>
          </cell>
          <cell r="G16">
            <v>0</v>
          </cell>
        </row>
        <row r="17">
          <cell r="A17" t="str">
            <v>1000</v>
          </cell>
          <cell r="C17" t="str">
            <v>8497</v>
          </cell>
          <cell r="F17"/>
          <cell r="G17">
            <v>419800.22</v>
          </cell>
        </row>
        <row r="18">
          <cell r="A18" t="str">
            <v>1000</v>
          </cell>
          <cell r="C18" t="str">
            <v>8851</v>
          </cell>
          <cell r="F18">
            <v>2131590.69</v>
          </cell>
          <cell r="G18">
            <v>2208382.4700000002</v>
          </cell>
        </row>
        <row r="19">
          <cell r="A19" t="str">
            <v>1000</v>
          </cell>
          <cell r="C19" t="str">
            <v>8852</v>
          </cell>
          <cell r="F19">
            <v>329001.84000000003</v>
          </cell>
          <cell r="G19">
            <v>301677.44</v>
          </cell>
        </row>
        <row r="20">
          <cell r="A20" t="str">
            <v>1000</v>
          </cell>
          <cell r="C20" t="str">
            <v>8853</v>
          </cell>
          <cell r="F20">
            <v>66362.89</v>
          </cell>
          <cell r="G20">
            <v>84861.67</v>
          </cell>
        </row>
        <row r="21">
          <cell r="A21" t="str">
            <v>1000</v>
          </cell>
          <cell r="C21" t="str">
            <v>8861</v>
          </cell>
          <cell r="F21">
            <v>603999.96</v>
          </cell>
          <cell r="G21">
            <v>622000</v>
          </cell>
        </row>
        <row r="22">
          <cell r="A22" t="str">
            <v>Tota</v>
          </cell>
          <cell r="C22"/>
          <cell r="F22">
            <v>0</v>
          </cell>
          <cell r="G22">
            <v>0</v>
          </cell>
        </row>
        <row r="23">
          <cell r="A23" t="str">
            <v>1001</v>
          </cell>
          <cell r="C23" t="str">
            <v>8321</v>
          </cell>
          <cell r="F23"/>
          <cell r="G23">
            <v>12145.29</v>
          </cell>
        </row>
        <row r="24">
          <cell r="A24" t="str">
            <v>1001</v>
          </cell>
          <cell r="C24" t="str">
            <v>8333</v>
          </cell>
          <cell r="F24"/>
          <cell r="G24">
            <v>1080</v>
          </cell>
        </row>
        <row r="25">
          <cell r="A25" t="str">
            <v>1001</v>
          </cell>
          <cell r="C25" t="str">
            <v>8362</v>
          </cell>
          <cell r="F25">
            <v>30500</v>
          </cell>
          <cell r="G25">
            <v>29000</v>
          </cell>
        </row>
        <row r="26">
          <cell r="A26" t="str">
            <v>1001</v>
          </cell>
          <cell r="C26" t="str">
            <v>8363</v>
          </cell>
          <cell r="F26">
            <v>2007.25</v>
          </cell>
          <cell r="G26">
            <v>4761.88</v>
          </cell>
        </row>
        <row r="27">
          <cell r="A27" t="str">
            <v>1001</v>
          </cell>
          <cell r="C27" t="str">
            <v>8364</v>
          </cell>
          <cell r="F27">
            <v>48170.400000000001</v>
          </cell>
          <cell r="G27">
            <v>52290.81</v>
          </cell>
        </row>
        <row r="28">
          <cell r="A28" t="str">
            <v>1001</v>
          </cell>
          <cell r="C28" t="str">
            <v>8451</v>
          </cell>
          <cell r="F28">
            <v>85861.86</v>
          </cell>
          <cell r="G28">
            <v>9068.57</v>
          </cell>
        </row>
        <row r="29">
          <cell r="A29" t="str">
            <v>1001</v>
          </cell>
          <cell r="C29" t="str">
            <v>8452</v>
          </cell>
          <cell r="F29">
            <v>107500</v>
          </cell>
          <cell r="G29">
            <v>99000</v>
          </cell>
        </row>
        <row r="30">
          <cell r="A30" t="str">
            <v>1001</v>
          </cell>
          <cell r="C30" t="str">
            <v>8453</v>
          </cell>
          <cell r="F30">
            <v>37673.629999999997</v>
          </cell>
          <cell r="G30">
            <v>46782.42</v>
          </cell>
        </row>
        <row r="31">
          <cell r="A31" t="str">
            <v>1001</v>
          </cell>
          <cell r="C31" t="str">
            <v>8454</v>
          </cell>
          <cell r="F31"/>
          <cell r="G31">
            <v>25342.34</v>
          </cell>
        </row>
        <row r="32">
          <cell r="A32" t="str">
            <v>1001</v>
          </cell>
          <cell r="C32" t="str">
            <v>8459</v>
          </cell>
          <cell r="F32">
            <v>29374.5</v>
          </cell>
          <cell r="G32">
            <v>21873</v>
          </cell>
        </row>
        <row r="33">
          <cell r="A33" t="str">
            <v>1001</v>
          </cell>
          <cell r="C33" t="str">
            <v>8701</v>
          </cell>
          <cell r="F33"/>
          <cell r="G33">
            <v>451931.34</v>
          </cell>
        </row>
        <row r="34">
          <cell r="A34" t="str">
            <v>Tota</v>
          </cell>
          <cell r="C34"/>
          <cell r="F34">
            <v>0</v>
          </cell>
          <cell r="G34">
            <v>0</v>
          </cell>
        </row>
        <row r="35">
          <cell r="A35" t="str">
            <v>1100</v>
          </cell>
          <cell r="C35" t="str">
            <v>8021</v>
          </cell>
          <cell r="F35">
            <v>544100.61</v>
          </cell>
          <cell r="G35">
            <v>293405.81</v>
          </cell>
        </row>
        <row r="36">
          <cell r="A36" t="str">
            <v>1100</v>
          </cell>
          <cell r="C36" t="str">
            <v>8027</v>
          </cell>
          <cell r="F36">
            <v>5868.12</v>
          </cell>
          <cell r="G36">
            <v>0</v>
          </cell>
        </row>
        <row r="37">
          <cell r="A37" t="str">
            <v>1100</v>
          </cell>
          <cell r="C37" t="str">
            <v>8051</v>
          </cell>
          <cell r="F37">
            <v>57268.14</v>
          </cell>
          <cell r="G37">
            <v>61311.88</v>
          </cell>
        </row>
        <row r="38">
          <cell r="A38" t="str">
            <v>1100</v>
          </cell>
          <cell r="C38" t="str">
            <v>8052</v>
          </cell>
          <cell r="F38">
            <v>677.55</v>
          </cell>
          <cell r="G38">
            <v>366.98</v>
          </cell>
        </row>
        <row r="39">
          <cell r="A39" t="str">
            <v>1100</v>
          </cell>
          <cell r="C39" t="str">
            <v>8053</v>
          </cell>
          <cell r="F39">
            <v>17550.48</v>
          </cell>
          <cell r="G39">
            <v>12880.63</v>
          </cell>
        </row>
        <row r="40">
          <cell r="A40" t="str">
            <v>1100</v>
          </cell>
          <cell r="C40" t="str">
            <v>8054</v>
          </cell>
          <cell r="F40">
            <v>723.21</v>
          </cell>
          <cell r="G40">
            <v>514.77</v>
          </cell>
        </row>
        <row r="41">
          <cell r="A41" t="str">
            <v>1100</v>
          </cell>
          <cell r="C41" t="str">
            <v>8055</v>
          </cell>
          <cell r="F41">
            <v>7787.25</v>
          </cell>
          <cell r="G41">
            <v>4254.3900000000003</v>
          </cell>
        </row>
        <row r="42">
          <cell r="A42" t="str">
            <v>1100</v>
          </cell>
          <cell r="C42" t="str">
            <v>8056</v>
          </cell>
          <cell r="F42">
            <v>1253.43</v>
          </cell>
          <cell r="G42">
            <v>992.34</v>
          </cell>
        </row>
        <row r="43">
          <cell r="A43" t="str">
            <v>1100</v>
          </cell>
          <cell r="C43" t="str">
            <v>8060</v>
          </cell>
          <cell r="F43">
            <v>87505.4</v>
          </cell>
          <cell r="G43">
            <v>21689.58</v>
          </cell>
        </row>
        <row r="44">
          <cell r="A44" t="str">
            <v>1100</v>
          </cell>
          <cell r="C44" t="str">
            <v>8131</v>
          </cell>
          <cell r="F44"/>
          <cell r="G44">
            <v>1094</v>
          </cell>
        </row>
        <row r="45">
          <cell r="A45" t="str">
            <v>1100</v>
          </cell>
          <cell r="C45" t="str">
            <v>8162</v>
          </cell>
          <cell r="F45">
            <v>18.89</v>
          </cell>
          <cell r="G45">
            <v>2765.11</v>
          </cell>
        </row>
        <row r="46">
          <cell r="A46" t="str">
            <v>1100</v>
          </cell>
          <cell r="C46" t="str">
            <v>8264</v>
          </cell>
          <cell r="F46">
            <v>187.74</v>
          </cell>
          <cell r="G46">
            <v>163.99</v>
          </cell>
        </row>
        <row r="47">
          <cell r="A47" t="str">
            <v>1100</v>
          </cell>
          <cell r="C47" t="str">
            <v>8281</v>
          </cell>
          <cell r="F47">
            <v>9321.2900000000009</v>
          </cell>
          <cell r="G47">
            <v>24597.39</v>
          </cell>
        </row>
        <row r="48">
          <cell r="A48" t="str">
            <v>1100</v>
          </cell>
          <cell r="C48" t="str">
            <v>8282</v>
          </cell>
          <cell r="F48">
            <v>46283.74</v>
          </cell>
          <cell r="G48">
            <v>34257.71</v>
          </cell>
        </row>
        <row r="49">
          <cell r="A49" t="str">
            <v>1100</v>
          </cell>
          <cell r="C49" t="str">
            <v>8283</v>
          </cell>
          <cell r="F49">
            <v>13895</v>
          </cell>
          <cell r="G49">
            <v>7894.34</v>
          </cell>
        </row>
        <row r="50">
          <cell r="A50" t="str">
            <v>1100</v>
          </cell>
          <cell r="C50" t="str">
            <v>8284</v>
          </cell>
          <cell r="F50">
            <v>12115.76</v>
          </cell>
          <cell r="G50">
            <v>6835.76</v>
          </cell>
        </row>
        <row r="51">
          <cell r="A51" t="str">
            <v>1100</v>
          </cell>
          <cell r="C51" t="str">
            <v>8286</v>
          </cell>
          <cell r="F51">
            <v>7268.16</v>
          </cell>
          <cell r="G51">
            <v>0</v>
          </cell>
        </row>
        <row r="52">
          <cell r="A52" t="str">
            <v>1100</v>
          </cell>
          <cell r="C52" t="str">
            <v>8287</v>
          </cell>
          <cell r="F52"/>
          <cell r="G52">
            <v>18750</v>
          </cell>
        </row>
        <row r="53">
          <cell r="A53" t="str">
            <v>1100</v>
          </cell>
          <cell r="C53" t="str">
            <v>8321</v>
          </cell>
          <cell r="F53"/>
          <cell r="G53">
            <v>16313.82</v>
          </cell>
        </row>
        <row r="54">
          <cell r="A54" t="str">
            <v>1100</v>
          </cell>
          <cell r="C54" t="str">
            <v>8361</v>
          </cell>
          <cell r="F54">
            <v>80</v>
          </cell>
          <cell r="G54">
            <v>0</v>
          </cell>
        </row>
        <row r="55">
          <cell r="A55" t="str">
            <v>1100</v>
          </cell>
          <cell r="C55" t="str">
            <v>8385</v>
          </cell>
          <cell r="F55">
            <v>231</v>
          </cell>
          <cell r="G55">
            <v>0</v>
          </cell>
        </row>
        <row r="56">
          <cell r="A56" t="str">
            <v>1100</v>
          </cell>
          <cell r="C56" t="str">
            <v>8492</v>
          </cell>
          <cell r="F56">
            <v>17602.05</v>
          </cell>
          <cell r="G56">
            <v>40346.93</v>
          </cell>
        </row>
        <row r="57">
          <cell r="A57" t="str">
            <v>1100</v>
          </cell>
          <cell r="C57" t="str">
            <v>8493</v>
          </cell>
          <cell r="F57">
            <v>1426.7</v>
          </cell>
          <cell r="G57">
            <v>3424.07</v>
          </cell>
        </row>
        <row r="58">
          <cell r="A58" t="str">
            <v>1100</v>
          </cell>
          <cell r="C58" t="str">
            <v>8494</v>
          </cell>
          <cell r="F58">
            <v>4281.88</v>
          </cell>
          <cell r="G58">
            <v>8814.14</v>
          </cell>
        </row>
        <row r="59">
          <cell r="A59" t="str">
            <v>1100</v>
          </cell>
          <cell r="C59" t="str">
            <v>8724</v>
          </cell>
          <cell r="F59">
            <v>3300</v>
          </cell>
          <cell r="G59">
            <v>300</v>
          </cell>
        </row>
        <row r="60">
          <cell r="A60" t="str">
            <v>1100</v>
          </cell>
          <cell r="C60" t="str">
            <v>8759</v>
          </cell>
          <cell r="F60">
            <v>24444.78</v>
          </cell>
          <cell r="G60">
            <v>8943.17</v>
          </cell>
        </row>
        <row r="61">
          <cell r="A61" t="str">
            <v>1100</v>
          </cell>
          <cell r="C61" t="str">
            <v>8793</v>
          </cell>
          <cell r="F61">
            <v>402334.82</v>
          </cell>
          <cell r="G61">
            <v>378213.16</v>
          </cell>
        </row>
        <row r="62">
          <cell r="A62" t="str">
            <v>1100</v>
          </cell>
          <cell r="C62" t="str">
            <v>8802</v>
          </cell>
          <cell r="F62">
            <v>2487</v>
          </cell>
          <cell r="G62">
            <v>0</v>
          </cell>
        </row>
        <row r="63">
          <cell r="A63" t="str">
            <v>Tota</v>
          </cell>
          <cell r="C63"/>
          <cell r="F63">
            <v>0</v>
          </cell>
          <cell r="G63">
            <v>0</v>
          </cell>
        </row>
        <row r="64">
          <cell r="A64" t="str">
            <v>1101</v>
          </cell>
          <cell r="C64" t="str">
            <v>8021</v>
          </cell>
          <cell r="F64">
            <v>536498.52</v>
          </cell>
          <cell r="G64">
            <v>560865.65</v>
          </cell>
        </row>
        <row r="65">
          <cell r="A65" t="str">
            <v>1101</v>
          </cell>
          <cell r="C65" t="str">
            <v>8022</v>
          </cell>
          <cell r="F65">
            <v>19.87</v>
          </cell>
          <cell r="G65">
            <v>0.24</v>
          </cell>
        </row>
        <row r="66">
          <cell r="A66" t="str">
            <v>1101</v>
          </cell>
          <cell r="C66" t="str">
            <v>8023</v>
          </cell>
          <cell r="F66">
            <v>143.41</v>
          </cell>
          <cell r="G66">
            <v>1.29</v>
          </cell>
        </row>
        <row r="67">
          <cell r="A67" t="str">
            <v>1101</v>
          </cell>
          <cell r="C67" t="str">
            <v>8025</v>
          </cell>
          <cell r="F67">
            <v>3233.36</v>
          </cell>
          <cell r="G67">
            <v>15.48</v>
          </cell>
        </row>
        <row r="68">
          <cell r="A68" t="str">
            <v>1101</v>
          </cell>
          <cell r="C68" t="str">
            <v>8027</v>
          </cell>
          <cell r="F68">
            <v>13542.1</v>
          </cell>
          <cell r="G68">
            <v>0</v>
          </cell>
        </row>
        <row r="69">
          <cell r="A69" t="str">
            <v>1101</v>
          </cell>
          <cell r="C69" t="str">
            <v>8051</v>
          </cell>
          <cell r="F69">
            <v>120964.83</v>
          </cell>
          <cell r="G69">
            <v>126109.61</v>
          </cell>
        </row>
        <row r="70">
          <cell r="A70" t="str">
            <v>1101</v>
          </cell>
          <cell r="C70" t="str">
            <v>8052</v>
          </cell>
          <cell r="F70">
            <v>1535.95</v>
          </cell>
          <cell r="G70">
            <v>1606.32</v>
          </cell>
        </row>
        <row r="71">
          <cell r="A71" t="str">
            <v>1101</v>
          </cell>
          <cell r="C71" t="str">
            <v>8053</v>
          </cell>
          <cell r="F71">
            <v>11461.95</v>
          </cell>
          <cell r="G71">
            <v>13503.81</v>
          </cell>
        </row>
        <row r="72">
          <cell r="A72" t="str">
            <v>1101</v>
          </cell>
          <cell r="C72" t="str">
            <v>8054</v>
          </cell>
          <cell r="F72">
            <v>1054.73</v>
          </cell>
          <cell r="G72">
            <v>2060.5700000000002</v>
          </cell>
        </row>
        <row r="73">
          <cell r="A73" t="str">
            <v>1101</v>
          </cell>
          <cell r="C73" t="str">
            <v>8055</v>
          </cell>
          <cell r="F73">
            <v>8506.31</v>
          </cell>
          <cell r="G73">
            <v>10191.68</v>
          </cell>
        </row>
        <row r="74">
          <cell r="A74" t="str">
            <v>1101</v>
          </cell>
          <cell r="C74" t="str">
            <v>8056</v>
          </cell>
          <cell r="F74">
            <v>3509.98</v>
          </cell>
          <cell r="G74">
            <v>3605.13</v>
          </cell>
        </row>
        <row r="75">
          <cell r="A75" t="str">
            <v>1101</v>
          </cell>
          <cell r="C75" t="str">
            <v>8060</v>
          </cell>
          <cell r="F75">
            <v>24582.26</v>
          </cell>
          <cell r="G75">
            <v>32660.3</v>
          </cell>
        </row>
        <row r="76">
          <cell r="A76" t="str">
            <v>1101</v>
          </cell>
          <cell r="C76" t="str">
            <v>8131</v>
          </cell>
          <cell r="F76">
            <v>538.79999999999995</v>
          </cell>
          <cell r="G76">
            <v>913.7</v>
          </cell>
        </row>
        <row r="77">
          <cell r="A77" t="str">
            <v>1101</v>
          </cell>
          <cell r="C77" t="str">
            <v>8133</v>
          </cell>
          <cell r="F77"/>
          <cell r="G77">
            <v>530.82000000000005</v>
          </cell>
        </row>
        <row r="78">
          <cell r="A78" t="str">
            <v>1101</v>
          </cell>
          <cell r="C78" t="str">
            <v>8140</v>
          </cell>
          <cell r="F78"/>
          <cell r="G78">
            <v>151.57</v>
          </cell>
        </row>
        <row r="79">
          <cell r="A79" t="str">
            <v>1101</v>
          </cell>
          <cell r="C79" t="str">
            <v>8153</v>
          </cell>
          <cell r="F79"/>
          <cell r="G79">
            <v>438.63</v>
          </cell>
        </row>
        <row r="80">
          <cell r="A80" t="str">
            <v>1101</v>
          </cell>
          <cell r="C80" t="str">
            <v>8162</v>
          </cell>
          <cell r="F80">
            <v>494.83</v>
          </cell>
          <cell r="G80">
            <v>1525.3</v>
          </cell>
        </row>
        <row r="81">
          <cell r="A81" t="str">
            <v>1101</v>
          </cell>
          <cell r="C81" t="str">
            <v>8322</v>
          </cell>
          <cell r="F81">
            <v>7000</v>
          </cell>
          <cell r="G81">
            <v>0</v>
          </cell>
        </row>
        <row r="82">
          <cell r="A82" t="str">
            <v>1101</v>
          </cell>
          <cell r="C82" t="str">
            <v>8368</v>
          </cell>
          <cell r="F82"/>
          <cell r="G82">
            <v>120</v>
          </cell>
        </row>
        <row r="83">
          <cell r="A83" t="str">
            <v>1101</v>
          </cell>
          <cell r="C83" t="str">
            <v>8502</v>
          </cell>
          <cell r="F83">
            <v>19758.2</v>
          </cell>
          <cell r="G83">
            <v>23573.93</v>
          </cell>
        </row>
        <row r="84">
          <cell r="A84" t="str">
            <v>Tota</v>
          </cell>
          <cell r="C84"/>
          <cell r="F84">
            <v>0</v>
          </cell>
          <cell r="G84">
            <v>0</v>
          </cell>
        </row>
        <row r="85">
          <cell r="A85" t="str">
            <v>1102</v>
          </cell>
          <cell r="C85" t="str">
            <v>8021</v>
          </cell>
          <cell r="F85">
            <v>123243.93</v>
          </cell>
          <cell r="G85">
            <v>122533.2</v>
          </cell>
        </row>
        <row r="86">
          <cell r="A86" t="str">
            <v>1102</v>
          </cell>
          <cell r="C86" t="str">
            <v>8027</v>
          </cell>
          <cell r="F86">
            <v>2450.48</v>
          </cell>
          <cell r="G86">
            <v>0</v>
          </cell>
        </row>
        <row r="87">
          <cell r="A87" t="str">
            <v>1102</v>
          </cell>
          <cell r="C87" t="str">
            <v>8051</v>
          </cell>
          <cell r="F87">
            <v>32858.25</v>
          </cell>
          <cell r="G87">
            <v>34663.15</v>
          </cell>
        </row>
        <row r="88">
          <cell r="A88" t="str">
            <v>1102</v>
          </cell>
          <cell r="C88" t="str">
            <v>8052</v>
          </cell>
          <cell r="F88">
            <v>365.56</v>
          </cell>
          <cell r="G88">
            <v>367.02</v>
          </cell>
        </row>
        <row r="89">
          <cell r="A89" t="str">
            <v>1102</v>
          </cell>
          <cell r="C89" t="str">
            <v>8053</v>
          </cell>
          <cell r="F89">
            <v>4694.37</v>
          </cell>
          <cell r="G89">
            <v>5051.66</v>
          </cell>
        </row>
        <row r="90">
          <cell r="A90" t="str">
            <v>1102</v>
          </cell>
          <cell r="C90" t="str">
            <v>8054</v>
          </cell>
          <cell r="F90">
            <v>248.54</v>
          </cell>
          <cell r="G90">
            <v>241.6</v>
          </cell>
        </row>
        <row r="91">
          <cell r="A91" t="str">
            <v>1102</v>
          </cell>
          <cell r="C91" t="str">
            <v>8055</v>
          </cell>
          <cell r="F91">
            <v>1812</v>
          </cell>
          <cell r="G91">
            <v>1776.74</v>
          </cell>
        </row>
        <row r="92">
          <cell r="A92" t="str">
            <v>1102</v>
          </cell>
          <cell r="C92" t="str">
            <v>8056</v>
          </cell>
          <cell r="F92">
            <v>973.19</v>
          </cell>
          <cell r="G92">
            <v>992.45</v>
          </cell>
        </row>
        <row r="93">
          <cell r="A93" t="str">
            <v>1102</v>
          </cell>
          <cell r="C93" t="str">
            <v>8162</v>
          </cell>
          <cell r="F93">
            <v>458.98</v>
          </cell>
          <cell r="G93">
            <v>2507.81</v>
          </cell>
        </row>
        <row r="94">
          <cell r="A94" t="str">
            <v>1102</v>
          </cell>
          <cell r="C94" t="str">
            <v>8361</v>
          </cell>
          <cell r="F94">
            <v>95.4</v>
          </cell>
          <cell r="G94">
            <v>0</v>
          </cell>
        </row>
        <row r="95">
          <cell r="A95" t="str">
            <v>1102</v>
          </cell>
          <cell r="C95" t="str">
            <v>8377</v>
          </cell>
          <cell r="F95"/>
          <cell r="G95">
            <v>210</v>
          </cell>
        </row>
        <row r="96">
          <cell r="A96" t="str">
            <v>1102</v>
          </cell>
          <cell r="C96" t="str">
            <v>8383</v>
          </cell>
          <cell r="F96">
            <v>105</v>
          </cell>
          <cell r="G96">
            <v>0</v>
          </cell>
        </row>
        <row r="97">
          <cell r="A97" t="str">
            <v>1102</v>
          </cell>
          <cell r="C97" t="str">
            <v>8535</v>
          </cell>
          <cell r="F97"/>
          <cell r="G97">
            <v>690</v>
          </cell>
        </row>
        <row r="98">
          <cell r="A98" t="str">
            <v>Tota</v>
          </cell>
          <cell r="C98"/>
          <cell r="F98">
            <v>0</v>
          </cell>
          <cell r="G98">
            <v>0</v>
          </cell>
        </row>
        <row r="99">
          <cell r="A99" t="str">
            <v>1103</v>
          </cell>
          <cell r="C99" t="str">
            <v>8021</v>
          </cell>
          <cell r="F99">
            <v>209922.21</v>
          </cell>
          <cell r="G99">
            <v>227548.06</v>
          </cell>
        </row>
        <row r="100">
          <cell r="A100" t="str">
            <v>1103</v>
          </cell>
          <cell r="C100" t="str">
            <v>8027</v>
          </cell>
          <cell r="F100">
            <v>3960.1</v>
          </cell>
          <cell r="G100">
            <v>0</v>
          </cell>
        </row>
        <row r="101">
          <cell r="A101" t="str">
            <v>1103</v>
          </cell>
          <cell r="C101" t="str">
            <v>8051</v>
          </cell>
          <cell r="F101">
            <v>13154.01</v>
          </cell>
          <cell r="G101">
            <v>47292.23</v>
          </cell>
        </row>
        <row r="102">
          <cell r="A102" t="str">
            <v>1103</v>
          </cell>
          <cell r="C102" t="str">
            <v>8052</v>
          </cell>
          <cell r="F102">
            <v>372.77</v>
          </cell>
          <cell r="G102">
            <v>137.37</v>
          </cell>
        </row>
        <row r="103">
          <cell r="A103" t="str">
            <v>1103</v>
          </cell>
          <cell r="C103" t="str">
            <v>8053</v>
          </cell>
          <cell r="F103">
            <v>8498.09</v>
          </cell>
          <cell r="G103">
            <v>3068.04</v>
          </cell>
        </row>
        <row r="104">
          <cell r="A104" t="str">
            <v>1103</v>
          </cell>
          <cell r="C104" t="str">
            <v>8054</v>
          </cell>
          <cell r="F104">
            <v>437.64</v>
          </cell>
          <cell r="G104">
            <v>123.34</v>
          </cell>
        </row>
        <row r="105">
          <cell r="A105" t="str">
            <v>1103</v>
          </cell>
          <cell r="C105" t="str">
            <v>8055</v>
          </cell>
          <cell r="F105">
            <v>3026.57</v>
          </cell>
          <cell r="G105">
            <v>3309.69</v>
          </cell>
        </row>
        <row r="106">
          <cell r="A106" t="str">
            <v>1103</v>
          </cell>
          <cell r="C106" t="str">
            <v>8056</v>
          </cell>
          <cell r="F106">
            <v>522.76</v>
          </cell>
          <cell r="G106">
            <v>1011.35</v>
          </cell>
        </row>
        <row r="107">
          <cell r="A107" t="str">
            <v>1103</v>
          </cell>
          <cell r="C107" t="str">
            <v>8060</v>
          </cell>
          <cell r="F107">
            <v>43167.32</v>
          </cell>
          <cell r="G107">
            <v>13535.24</v>
          </cell>
        </row>
        <row r="108">
          <cell r="A108" t="str">
            <v>1103</v>
          </cell>
          <cell r="C108" t="str">
            <v>8131</v>
          </cell>
          <cell r="F108">
            <v>-790</v>
          </cell>
          <cell r="G108">
            <v>2284.96</v>
          </cell>
        </row>
        <row r="109">
          <cell r="A109" t="str">
            <v>1103</v>
          </cell>
          <cell r="C109" t="str">
            <v>8162</v>
          </cell>
          <cell r="F109">
            <v>47.95</v>
          </cell>
          <cell r="G109">
            <v>930.84</v>
          </cell>
        </row>
        <row r="110">
          <cell r="A110" t="str">
            <v>1103</v>
          </cell>
          <cell r="C110" t="str">
            <v>8321</v>
          </cell>
          <cell r="F110">
            <v>5604.02</v>
          </cell>
          <cell r="G110">
            <v>6245.33</v>
          </cell>
        </row>
        <row r="111">
          <cell r="A111" t="str">
            <v>1103</v>
          </cell>
          <cell r="C111" t="str">
            <v>8361</v>
          </cell>
          <cell r="F111">
            <v>7621.52</v>
          </cell>
          <cell r="G111">
            <v>6796.6</v>
          </cell>
        </row>
        <row r="112">
          <cell r="A112" t="str">
            <v>1103</v>
          </cell>
          <cell r="C112" t="str">
            <v>8373</v>
          </cell>
          <cell r="F112"/>
          <cell r="G112">
            <v>20.62</v>
          </cell>
        </row>
        <row r="113">
          <cell r="A113" t="str">
            <v>1103</v>
          </cell>
          <cell r="C113" t="str">
            <v>8375</v>
          </cell>
          <cell r="F113">
            <v>795</v>
          </cell>
          <cell r="G113">
            <v>-795</v>
          </cell>
        </row>
        <row r="114">
          <cell r="A114" t="str">
            <v>1103</v>
          </cell>
          <cell r="C114" t="str">
            <v>8377</v>
          </cell>
          <cell r="F114">
            <v>300</v>
          </cell>
          <cell r="G114">
            <v>300</v>
          </cell>
        </row>
        <row r="115">
          <cell r="A115" t="str">
            <v>1103</v>
          </cell>
          <cell r="C115" t="str">
            <v>8384</v>
          </cell>
          <cell r="F115">
            <v>335</v>
          </cell>
          <cell r="G115">
            <v>0</v>
          </cell>
        </row>
        <row r="116">
          <cell r="A116" t="str">
            <v>1103</v>
          </cell>
          <cell r="C116" t="str">
            <v>8701</v>
          </cell>
          <cell r="F116"/>
          <cell r="G116">
            <v>102466.99</v>
          </cell>
        </row>
        <row r="117">
          <cell r="A117" t="str">
            <v>Tota</v>
          </cell>
          <cell r="C117"/>
          <cell r="F117">
            <v>0</v>
          </cell>
          <cell r="G117">
            <v>0</v>
          </cell>
        </row>
        <row r="118">
          <cell r="A118" t="str">
            <v>1104</v>
          </cell>
          <cell r="C118" t="str">
            <v>8021</v>
          </cell>
          <cell r="F118">
            <v>93776.99</v>
          </cell>
          <cell r="G118">
            <v>50026.46</v>
          </cell>
        </row>
        <row r="119">
          <cell r="A119" t="str">
            <v>1104</v>
          </cell>
          <cell r="C119" t="str">
            <v>8027</v>
          </cell>
          <cell r="F119">
            <v>1862.08</v>
          </cell>
          <cell r="G119">
            <v>0</v>
          </cell>
        </row>
        <row r="120">
          <cell r="A120" t="str">
            <v>1104</v>
          </cell>
          <cell r="C120" t="str">
            <v>8051</v>
          </cell>
          <cell r="F120">
            <v>25624.42</v>
          </cell>
          <cell r="G120">
            <v>11789.81</v>
          </cell>
        </row>
        <row r="121">
          <cell r="A121" t="str">
            <v>1104</v>
          </cell>
          <cell r="C121" t="str">
            <v>8052</v>
          </cell>
          <cell r="F121">
            <v>186.38</v>
          </cell>
          <cell r="G121">
            <v>74.52</v>
          </cell>
        </row>
        <row r="122">
          <cell r="A122" t="str">
            <v>1104</v>
          </cell>
          <cell r="C122" t="str">
            <v>8053</v>
          </cell>
          <cell r="F122">
            <v>1804.8</v>
          </cell>
          <cell r="G122">
            <v>943.93</v>
          </cell>
        </row>
        <row r="123">
          <cell r="A123" t="str">
            <v>1104</v>
          </cell>
          <cell r="C123" t="str">
            <v>8054</v>
          </cell>
          <cell r="F123">
            <v>248.6</v>
          </cell>
          <cell r="G123">
            <v>97.84</v>
          </cell>
        </row>
        <row r="124">
          <cell r="A124" t="str">
            <v>1104</v>
          </cell>
          <cell r="C124" t="str">
            <v>8055</v>
          </cell>
          <cell r="F124">
            <v>1377</v>
          </cell>
          <cell r="G124">
            <v>725.39</v>
          </cell>
        </row>
        <row r="125">
          <cell r="A125" t="str">
            <v>1104</v>
          </cell>
          <cell r="C125" t="str">
            <v>8056</v>
          </cell>
          <cell r="F125">
            <v>496.15</v>
          </cell>
          <cell r="G125">
            <v>201.51</v>
          </cell>
        </row>
        <row r="126">
          <cell r="A126" t="str">
            <v>1104</v>
          </cell>
          <cell r="C126" t="str">
            <v>8333</v>
          </cell>
          <cell r="F126">
            <v>4500</v>
          </cell>
          <cell r="G126">
            <v>0</v>
          </cell>
        </row>
        <row r="127">
          <cell r="A127" t="str">
            <v>1104</v>
          </cell>
          <cell r="C127" t="str">
            <v>8334</v>
          </cell>
          <cell r="F127">
            <v>1902</v>
          </cell>
          <cell r="G127">
            <v>1952</v>
          </cell>
        </row>
        <row r="128">
          <cell r="A128" t="str">
            <v>1104</v>
          </cell>
          <cell r="C128" t="str">
            <v>8336</v>
          </cell>
          <cell r="F128">
            <v>9762</v>
          </cell>
          <cell r="G128">
            <v>6000</v>
          </cell>
        </row>
        <row r="129">
          <cell r="A129" t="str">
            <v>1104</v>
          </cell>
          <cell r="C129" t="str">
            <v>8337</v>
          </cell>
          <cell r="F129">
            <v>850</v>
          </cell>
          <cell r="G129">
            <v>0</v>
          </cell>
        </row>
        <row r="130">
          <cell r="A130" t="str">
            <v>1104</v>
          </cell>
          <cell r="C130" t="str">
            <v>8339</v>
          </cell>
          <cell r="F130">
            <v>9425</v>
          </cell>
          <cell r="G130">
            <v>0</v>
          </cell>
        </row>
        <row r="131">
          <cell r="A131" t="str">
            <v>1104</v>
          </cell>
          <cell r="C131" t="str">
            <v>8341</v>
          </cell>
          <cell r="F131">
            <v>24435</v>
          </cell>
          <cell r="G131">
            <v>230</v>
          </cell>
        </row>
        <row r="132">
          <cell r="A132" t="str">
            <v>1104</v>
          </cell>
          <cell r="C132" t="str">
            <v>8371</v>
          </cell>
          <cell r="F132">
            <v>184.74</v>
          </cell>
          <cell r="G132">
            <v>100.95</v>
          </cell>
        </row>
        <row r="133">
          <cell r="A133" t="str">
            <v>1104</v>
          </cell>
          <cell r="C133" t="str">
            <v>8377</v>
          </cell>
          <cell r="F133">
            <v>1170</v>
          </cell>
          <cell r="G133">
            <v>1170</v>
          </cell>
        </row>
        <row r="134">
          <cell r="A134" t="str">
            <v>1104</v>
          </cell>
          <cell r="C134" t="str">
            <v>8751</v>
          </cell>
          <cell r="F134">
            <v>901.5</v>
          </cell>
          <cell r="G134">
            <v>0</v>
          </cell>
        </row>
        <row r="135">
          <cell r="A135" t="str">
            <v>Tota</v>
          </cell>
          <cell r="C135"/>
          <cell r="F135">
            <v>0</v>
          </cell>
          <cell r="G135">
            <v>0</v>
          </cell>
        </row>
        <row r="136">
          <cell r="A136" t="str">
            <v>1105</v>
          </cell>
          <cell r="C136" t="str">
            <v>8021</v>
          </cell>
          <cell r="F136">
            <v>1596721.1</v>
          </cell>
          <cell r="G136">
            <v>1574474.3</v>
          </cell>
        </row>
        <row r="137">
          <cell r="A137" t="str">
            <v>1105</v>
          </cell>
          <cell r="C137" t="str">
            <v>8022</v>
          </cell>
          <cell r="F137">
            <v>424.88</v>
          </cell>
          <cell r="G137">
            <v>1093.22</v>
          </cell>
        </row>
        <row r="138">
          <cell r="A138" t="str">
            <v>1105</v>
          </cell>
          <cell r="C138" t="str">
            <v>8023</v>
          </cell>
          <cell r="F138">
            <v>412.65</v>
          </cell>
          <cell r="G138">
            <v>694.55</v>
          </cell>
        </row>
        <row r="139">
          <cell r="A139" t="str">
            <v>1105</v>
          </cell>
          <cell r="C139" t="str">
            <v>8025</v>
          </cell>
          <cell r="F139">
            <v>2290.13</v>
          </cell>
          <cell r="G139">
            <v>11936.96</v>
          </cell>
        </row>
        <row r="140">
          <cell r="A140" t="str">
            <v>1105</v>
          </cell>
          <cell r="C140" t="str">
            <v>8027</v>
          </cell>
          <cell r="F140">
            <v>31657.41</v>
          </cell>
          <cell r="G140">
            <v>0</v>
          </cell>
        </row>
        <row r="141">
          <cell r="A141" t="str">
            <v>1105</v>
          </cell>
          <cell r="C141" t="str">
            <v>8051</v>
          </cell>
          <cell r="F141">
            <v>173680.65</v>
          </cell>
          <cell r="G141">
            <v>174515.53</v>
          </cell>
        </row>
        <row r="142">
          <cell r="A142" t="str">
            <v>1105</v>
          </cell>
          <cell r="C142" t="str">
            <v>8052</v>
          </cell>
          <cell r="F142">
            <v>4239.76</v>
          </cell>
          <cell r="G142">
            <v>4068.86</v>
          </cell>
        </row>
        <row r="143">
          <cell r="A143" t="str">
            <v>1105</v>
          </cell>
          <cell r="C143" t="str">
            <v>8053</v>
          </cell>
          <cell r="F143">
            <v>111645.46</v>
          </cell>
          <cell r="G143">
            <v>125948.43</v>
          </cell>
        </row>
        <row r="144">
          <cell r="A144" t="str">
            <v>1105</v>
          </cell>
          <cell r="C144" t="str">
            <v>8054</v>
          </cell>
          <cell r="F144">
            <v>7407.26</v>
          </cell>
          <cell r="G144">
            <v>7185.24</v>
          </cell>
        </row>
        <row r="145">
          <cell r="A145" t="str">
            <v>1105</v>
          </cell>
          <cell r="C145" t="str">
            <v>8055</v>
          </cell>
          <cell r="F145">
            <v>23459.85</v>
          </cell>
          <cell r="G145">
            <v>22994.29</v>
          </cell>
        </row>
        <row r="146">
          <cell r="A146" t="str">
            <v>1105</v>
          </cell>
          <cell r="C146" t="str">
            <v>8056</v>
          </cell>
          <cell r="F146">
            <v>6797.74</v>
          </cell>
          <cell r="G146">
            <v>6841.06</v>
          </cell>
        </row>
        <row r="147">
          <cell r="A147" t="str">
            <v>1105</v>
          </cell>
          <cell r="C147" t="str">
            <v>8058</v>
          </cell>
          <cell r="F147">
            <v>20744.07</v>
          </cell>
          <cell r="G147">
            <v>22661.040000000001</v>
          </cell>
        </row>
        <row r="148">
          <cell r="A148" t="str">
            <v>1105</v>
          </cell>
          <cell r="C148" t="str">
            <v>8059</v>
          </cell>
          <cell r="F148">
            <v>393.13</v>
          </cell>
          <cell r="G148">
            <v>0</v>
          </cell>
        </row>
        <row r="149">
          <cell r="A149" t="str">
            <v>1105</v>
          </cell>
          <cell r="C149" t="str">
            <v>8060</v>
          </cell>
          <cell r="F149">
            <v>237014.54</v>
          </cell>
          <cell r="G149">
            <v>247393</v>
          </cell>
        </row>
        <row r="150">
          <cell r="A150" t="str">
            <v>1105</v>
          </cell>
          <cell r="C150" t="str">
            <v>8131</v>
          </cell>
          <cell r="F150">
            <v>-92.35</v>
          </cell>
          <cell r="G150">
            <v>700</v>
          </cell>
        </row>
        <row r="151">
          <cell r="A151" t="str">
            <v>1105</v>
          </cell>
          <cell r="C151" t="str">
            <v>8133</v>
          </cell>
          <cell r="F151">
            <v>440.97</v>
          </cell>
          <cell r="G151">
            <v>0</v>
          </cell>
        </row>
        <row r="152">
          <cell r="A152" t="str">
            <v>1105</v>
          </cell>
          <cell r="C152" t="str">
            <v>8162</v>
          </cell>
          <cell r="F152">
            <v>3964.78</v>
          </cell>
          <cell r="G152">
            <v>9589.11</v>
          </cell>
        </row>
        <row r="153">
          <cell r="A153" t="str">
            <v>1105</v>
          </cell>
          <cell r="C153" t="str">
            <v>8264</v>
          </cell>
          <cell r="F153">
            <v>2.1800000000000002</v>
          </cell>
          <cell r="G153">
            <v>3.38</v>
          </cell>
        </row>
        <row r="154">
          <cell r="A154" t="str">
            <v>1105</v>
          </cell>
          <cell r="C154" t="str">
            <v>8301</v>
          </cell>
          <cell r="F154">
            <v>155884.26999999999</v>
          </cell>
          <cell r="G154">
            <v>184155.32</v>
          </cell>
        </row>
        <row r="155">
          <cell r="A155" t="str">
            <v>1105</v>
          </cell>
          <cell r="C155" t="str">
            <v>8302</v>
          </cell>
          <cell r="F155">
            <v>37028.839999999997</v>
          </cell>
          <cell r="G155">
            <v>41044.6</v>
          </cell>
        </row>
        <row r="156">
          <cell r="A156" t="str">
            <v>1105</v>
          </cell>
          <cell r="C156" t="str">
            <v>8303</v>
          </cell>
          <cell r="F156">
            <v>701530</v>
          </cell>
          <cell r="G156">
            <v>1024060.85</v>
          </cell>
        </row>
        <row r="157">
          <cell r="A157" t="str">
            <v>1105</v>
          </cell>
          <cell r="C157" t="str">
            <v>8305</v>
          </cell>
          <cell r="F157">
            <v>5245</v>
          </cell>
          <cell r="G157">
            <v>8679.2000000000007</v>
          </cell>
        </row>
        <row r="158">
          <cell r="A158" t="str">
            <v>1105</v>
          </cell>
          <cell r="C158" t="str">
            <v>8306</v>
          </cell>
          <cell r="F158">
            <v>15921.18</v>
          </cell>
          <cell r="G158">
            <v>20849.88</v>
          </cell>
        </row>
        <row r="159">
          <cell r="A159" t="str">
            <v>1105</v>
          </cell>
          <cell r="C159" t="str">
            <v>8309</v>
          </cell>
          <cell r="F159">
            <v>40979.629999999997</v>
          </cell>
          <cell r="G159">
            <v>20403.11</v>
          </cell>
        </row>
        <row r="160">
          <cell r="A160" t="str">
            <v>1105</v>
          </cell>
          <cell r="C160" t="str">
            <v>8322</v>
          </cell>
          <cell r="F160">
            <v>195</v>
          </cell>
          <cell r="G160">
            <v>875</v>
          </cell>
        </row>
        <row r="161">
          <cell r="A161" t="str">
            <v>1105</v>
          </cell>
          <cell r="C161" t="str">
            <v>8333</v>
          </cell>
          <cell r="F161"/>
          <cell r="G161">
            <v>656</v>
          </cell>
        </row>
        <row r="162">
          <cell r="A162" t="str">
            <v>1105</v>
          </cell>
          <cell r="C162" t="str">
            <v>8361</v>
          </cell>
          <cell r="F162">
            <v>699</v>
          </cell>
          <cell r="G162">
            <v>0</v>
          </cell>
        </row>
        <row r="163">
          <cell r="A163" t="str">
            <v>1105</v>
          </cell>
          <cell r="C163" t="str">
            <v>8366</v>
          </cell>
          <cell r="F163">
            <v>41712.400000000001</v>
          </cell>
          <cell r="G163">
            <v>33969.75</v>
          </cell>
        </row>
        <row r="164">
          <cell r="A164" t="str">
            <v>1105</v>
          </cell>
          <cell r="C164" t="str">
            <v>8367</v>
          </cell>
          <cell r="F164">
            <v>5301.85</v>
          </cell>
          <cell r="G164">
            <v>5893.29</v>
          </cell>
        </row>
        <row r="165">
          <cell r="A165" t="str">
            <v>1105</v>
          </cell>
          <cell r="C165" t="str">
            <v>8369</v>
          </cell>
          <cell r="F165">
            <v>234453.5</v>
          </cell>
          <cell r="G165">
            <v>226516</v>
          </cell>
        </row>
        <row r="166">
          <cell r="A166" t="str">
            <v>1105</v>
          </cell>
          <cell r="C166" t="str">
            <v>8371</v>
          </cell>
          <cell r="F166">
            <v>42</v>
          </cell>
          <cell r="G166">
            <v>100.04</v>
          </cell>
        </row>
        <row r="167">
          <cell r="A167" t="str">
            <v>1105</v>
          </cell>
          <cell r="C167" t="str">
            <v>8374</v>
          </cell>
          <cell r="F167">
            <v>81801</v>
          </cell>
          <cell r="G167">
            <v>121903.24</v>
          </cell>
        </row>
        <row r="168">
          <cell r="A168" t="str">
            <v>1105</v>
          </cell>
          <cell r="C168" t="str">
            <v>8376</v>
          </cell>
          <cell r="F168"/>
          <cell r="G168">
            <v>722</v>
          </cell>
        </row>
        <row r="169">
          <cell r="A169" t="str">
            <v>1105</v>
          </cell>
          <cell r="C169" t="str">
            <v>8377</v>
          </cell>
          <cell r="F169">
            <v>1570</v>
          </cell>
          <cell r="G169">
            <v>1770</v>
          </cell>
        </row>
        <row r="170">
          <cell r="A170" t="str">
            <v>1105</v>
          </cell>
          <cell r="C170" t="str">
            <v>8378</v>
          </cell>
          <cell r="F170"/>
          <cell r="G170">
            <v>315</v>
          </cell>
        </row>
        <row r="171">
          <cell r="A171" t="str">
            <v>1105</v>
          </cell>
          <cell r="C171" t="str">
            <v>8379</v>
          </cell>
          <cell r="F171">
            <v>560463.13</v>
          </cell>
          <cell r="G171">
            <v>625606.34</v>
          </cell>
        </row>
        <row r="172">
          <cell r="A172" t="str">
            <v>1105</v>
          </cell>
          <cell r="C172" t="str">
            <v>8381</v>
          </cell>
          <cell r="F172">
            <v>625</v>
          </cell>
          <cell r="G172">
            <v>640</v>
          </cell>
        </row>
        <row r="173">
          <cell r="A173" t="str">
            <v>1105</v>
          </cell>
          <cell r="C173" t="str">
            <v>8382</v>
          </cell>
          <cell r="F173">
            <v>38559.22</v>
          </cell>
          <cell r="G173">
            <v>9675.2800000000007</v>
          </cell>
        </row>
        <row r="174">
          <cell r="A174" t="str">
            <v>1105</v>
          </cell>
          <cell r="C174" t="str">
            <v>8459</v>
          </cell>
          <cell r="F174"/>
          <cell r="G174">
            <v>1784.5</v>
          </cell>
        </row>
        <row r="175">
          <cell r="A175" t="str">
            <v>1105</v>
          </cell>
          <cell r="C175" t="str">
            <v>8492</v>
          </cell>
          <cell r="F175">
            <v>580.45000000000005</v>
          </cell>
          <cell r="G175">
            <v>1393.09</v>
          </cell>
        </row>
        <row r="176">
          <cell r="A176" t="str">
            <v>1105</v>
          </cell>
          <cell r="C176" t="str">
            <v>8493</v>
          </cell>
          <cell r="F176">
            <v>1160.83</v>
          </cell>
          <cell r="G176">
            <v>0</v>
          </cell>
        </row>
        <row r="177">
          <cell r="A177" t="str">
            <v>1105</v>
          </cell>
          <cell r="C177" t="str">
            <v>8494</v>
          </cell>
          <cell r="F177">
            <v>13155.28</v>
          </cell>
          <cell r="G177">
            <v>8037.02</v>
          </cell>
        </row>
        <row r="178">
          <cell r="A178" t="str">
            <v>1105</v>
          </cell>
          <cell r="C178" t="str">
            <v>8524</v>
          </cell>
          <cell r="F178">
            <v>875</v>
          </cell>
          <cell r="G178">
            <v>1500</v>
          </cell>
        </row>
        <row r="179">
          <cell r="A179" t="str">
            <v>1105</v>
          </cell>
          <cell r="C179" t="str">
            <v>8532</v>
          </cell>
          <cell r="F179">
            <v>69000</v>
          </cell>
          <cell r="G179">
            <v>70000</v>
          </cell>
        </row>
        <row r="180">
          <cell r="A180" t="str">
            <v>1105</v>
          </cell>
          <cell r="C180" t="str">
            <v>8533</v>
          </cell>
          <cell r="F180">
            <v>10800</v>
          </cell>
          <cell r="G180">
            <v>64166.7</v>
          </cell>
        </row>
        <row r="181">
          <cell r="A181" t="str">
            <v>1105</v>
          </cell>
          <cell r="C181" t="str">
            <v>8535</v>
          </cell>
          <cell r="F181">
            <v>2070</v>
          </cell>
          <cell r="G181">
            <v>4140</v>
          </cell>
        </row>
        <row r="182">
          <cell r="A182" t="str">
            <v>1105</v>
          </cell>
          <cell r="C182" t="str">
            <v>8536</v>
          </cell>
          <cell r="F182">
            <v>10000</v>
          </cell>
          <cell r="G182">
            <v>15000</v>
          </cell>
        </row>
        <row r="183">
          <cell r="A183" t="str">
            <v>1105</v>
          </cell>
          <cell r="C183" t="str">
            <v>8537</v>
          </cell>
          <cell r="F183">
            <v>2500</v>
          </cell>
          <cell r="G183">
            <v>2500</v>
          </cell>
        </row>
        <row r="184">
          <cell r="A184" t="str">
            <v>1105</v>
          </cell>
          <cell r="C184" t="str">
            <v>8601</v>
          </cell>
          <cell r="F184">
            <v>479007.08</v>
          </cell>
          <cell r="G184">
            <v>241667.56</v>
          </cell>
        </row>
        <row r="185">
          <cell r="A185" t="str">
            <v>1105</v>
          </cell>
          <cell r="C185" t="str">
            <v>8606</v>
          </cell>
          <cell r="F185">
            <v>18000</v>
          </cell>
          <cell r="G185">
            <v>0</v>
          </cell>
        </row>
        <row r="186">
          <cell r="A186" t="str">
            <v>1105</v>
          </cell>
          <cell r="C186" t="str">
            <v>8764</v>
          </cell>
          <cell r="F186">
            <v>14721</v>
          </cell>
          <cell r="G186">
            <v>15238.5</v>
          </cell>
        </row>
        <row r="187">
          <cell r="A187" t="str">
            <v>Tota</v>
          </cell>
          <cell r="C187"/>
          <cell r="F187">
            <v>0</v>
          </cell>
          <cell r="G187">
            <v>0</v>
          </cell>
        </row>
        <row r="188">
          <cell r="A188" t="str">
            <v>1200</v>
          </cell>
          <cell r="C188" t="str">
            <v>8021</v>
          </cell>
          <cell r="F188">
            <v>2657.84</v>
          </cell>
          <cell r="G188">
            <v>292930.76</v>
          </cell>
        </row>
        <row r="189">
          <cell r="A189" t="str">
            <v>1200</v>
          </cell>
          <cell r="C189" t="str">
            <v>8023</v>
          </cell>
          <cell r="F189"/>
          <cell r="G189">
            <v>14</v>
          </cell>
        </row>
        <row r="190">
          <cell r="A190" t="str">
            <v>1200</v>
          </cell>
          <cell r="C190" t="str">
            <v>8025</v>
          </cell>
          <cell r="F190"/>
          <cell r="G190">
            <v>245.94</v>
          </cell>
        </row>
        <row r="191">
          <cell r="A191" t="str">
            <v>1200</v>
          </cell>
          <cell r="C191" t="str">
            <v>8027</v>
          </cell>
          <cell r="F191">
            <v>2793.33</v>
          </cell>
          <cell r="G191">
            <v>0</v>
          </cell>
        </row>
        <row r="192">
          <cell r="A192" t="str">
            <v>1200</v>
          </cell>
          <cell r="C192" t="str">
            <v>8051</v>
          </cell>
          <cell r="F192"/>
          <cell r="G192">
            <v>14634.5</v>
          </cell>
        </row>
        <row r="193">
          <cell r="A193" t="str">
            <v>1200</v>
          </cell>
          <cell r="C193" t="str">
            <v>8052</v>
          </cell>
          <cell r="F193">
            <v>2.81</v>
          </cell>
          <cell r="G193">
            <v>549.95000000000005</v>
          </cell>
        </row>
        <row r="194">
          <cell r="A194" t="str">
            <v>1200</v>
          </cell>
          <cell r="C194" t="str">
            <v>8053</v>
          </cell>
          <cell r="F194">
            <v>35.619999999999997</v>
          </cell>
          <cell r="G194">
            <v>18295.2</v>
          </cell>
        </row>
        <row r="195">
          <cell r="A195" t="str">
            <v>1200</v>
          </cell>
          <cell r="C195" t="str">
            <v>8054</v>
          </cell>
          <cell r="F195"/>
          <cell r="G195">
            <v>657.24</v>
          </cell>
        </row>
        <row r="196">
          <cell r="A196" t="str">
            <v>1200</v>
          </cell>
          <cell r="C196" t="str">
            <v>8055</v>
          </cell>
          <cell r="F196">
            <v>149.13</v>
          </cell>
          <cell r="G196">
            <v>4290.62</v>
          </cell>
        </row>
        <row r="197">
          <cell r="A197" t="str">
            <v>1200</v>
          </cell>
          <cell r="C197" t="str">
            <v>8056</v>
          </cell>
          <cell r="F197"/>
          <cell r="G197">
            <v>318.08999999999997</v>
          </cell>
        </row>
        <row r="198">
          <cell r="A198" t="str">
            <v>1200</v>
          </cell>
          <cell r="C198" t="str">
            <v>8059</v>
          </cell>
          <cell r="F198"/>
          <cell r="G198">
            <v>15221.48</v>
          </cell>
        </row>
        <row r="199">
          <cell r="A199" t="str">
            <v>1200</v>
          </cell>
          <cell r="C199" t="str">
            <v>8060</v>
          </cell>
          <cell r="F199">
            <v>1374.78</v>
          </cell>
          <cell r="G199">
            <v>49612.98</v>
          </cell>
        </row>
        <row r="200">
          <cell r="A200" t="str">
            <v>1200</v>
          </cell>
          <cell r="C200" t="str">
            <v>8133</v>
          </cell>
          <cell r="F200">
            <v>0</v>
          </cell>
          <cell r="G200">
            <v>9137.6</v>
          </cell>
        </row>
        <row r="201">
          <cell r="A201" t="str">
            <v>1200</v>
          </cell>
          <cell r="C201" t="str">
            <v>8135</v>
          </cell>
          <cell r="F201">
            <v>2979.32</v>
          </cell>
          <cell r="G201">
            <v>-377.9</v>
          </cell>
        </row>
        <row r="202">
          <cell r="A202" t="str">
            <v>1200</v>
          </cell>
          <cell r="C202" t="str">
            <v>8138</v>
          </cell>
          <cell r="F202">
            <v>11.2</v>
          </cell>
          <cell r="G202">
            <v>0</v>
          </cell>
        </row>
        <row r="203">
          <cell r="A203" t="str">
            <v>1200</v>
          </cell>
          <cell r="C203" t="str">
            <v>8162</v>
          </cell>
          <cell r="F203">
            <v>1540.95</v>
          </cell>
          <cell r="G203">
            <v>145</v>
          </cell>
        </row>
        <row r="204">
          <cell r="A204" t="str">
            <v>1200</v>
          </cell>
          <cell r="C204" t="str">
            <v>8339</v>
          </cell>
          <cell r="F204"/>
          <cell r="G204">
            <v>12000</v>
          </cell>
        </row>
        <row r="205">
          <cell r="A205" t="str">
            <v>1200</v>
          </cell>
          <cell r="C205" t="str">
            <v>8341</v>
          </cell>
          <cell r="F205">
            <v>13000</v>
          </cell>
          <cell r="G205">
            <v>14436.1</v>
          </cell>
        </row>
        <row r="206">
          <cell r="A206" t="str">
            <v>1200</v>
          </cell>
          <cell r="C206" t="str">
            <v>8375</v>
          </cell>
          <cell r="F206"/>
          <cell r="G206">
            <v>2025</v>
          </cell>
        </row>
        <row r="207">
          <cell r="A207" t="str">
            <v>1200</v>
          </cell>
          <cell r="C207" t="str">
            <v>8701</v>
          </cell>
          <cell r="F207"/>
          <cell r="G207">
            <v>8906.25</v>
          </cell>
        </row>
        <row r="208">
          <cell r="A208" t="str">
            <v>Tota</v>
          </cell>
          <cell r="C208"/>
          <cell r="F208">
            <v>0</v>
          </cell>
          <cell r="G208">
            <v>0</v>
          </cell>
        </row>
        <row r="209">
          <cell r="A209" t="str">
            <v>1210</v>
          </cell>
          <cell r="C209" t="str">
            <v>8021</v>
          </cell>
          <cell r="F209">
            <v>630303.65</v>
          </cell>
          <cell r="G209">
            <v>656536.56000000006</v>
          </cell>
        </row>
        <row r="210">
          <cell r="A210" t="str">
            <v>1210</v>
          </cell>
          <cell r="C210" t="str">
            <v>8022</v>
          </cell>
          <cell r="F210"/>
          <cell r="G210">
            <v>-565.69000000000005</v>
          </cell>
        </row>
        <row r="211">
          <cell r="A211" t="str">
            <v>1210</v>
          </cell>
          <cell r="C211" t="str">
            <v>8023</v>
          </cell>
          <cell r="F211">
            <v>12.6</v>
          </cell>
          <cell r="G211">
            <v>41.15</v>
          </cell>
        </row>
        <row r="212">
          <cell r="A212" t="str">
            <v>1210</v>
          </cell>
          <cell r="C212" t="str">
            <v>8025</v>
          </cell>
          <cell r="F212">
            <v>318.07</v>
          </cell>
          <cell r="G212">
            <v>2967.2</v>
          </cell>
        </row>
        <row r="213">
          <cell r="A213" t="str">
            <v>1210</v>
          </cell>
          <cell r="C213" t="str">
            <v>8027</v>
          </cell>
          <cell r="F213">
            <v>12581.9</v>
          </cell>
          <cell r="G213">
            <v>0</v>
          </cell>
        </row>
        <row r="214">
          <cell r="A214" t="str">
            <v>1210</v>
          </cell>
          <cell r="C214" t="str">
            <v>8051</v>
          </cell>
          <cell r="F214">
            <v>70213.52</v>
          </cell>
          <cell r="G214">
            <v>73248.33</v>
          </cell>
        </row>
        <row r="215">
          <cell r="A215" t="str">
            <v>1210</v>
          </cell>
          <cell r="C215" t="str">
            <v>8052</v>
          </cell>
          <cell r="F215">
            <v>2591.42</v>
          </cell>
          <cell r="G215">
            <v>2576.91</v>
          </cell>
        </row>
        <row r="216">
          <cell r="A216" t="str">
            <v>1210</v>
          </cell>
          <cell r="C216" t="str">
            <v>8053</v>
          </cell>
          <cell r="F216">
            <v>90685.13</v>
          </cell>
          <cell r="G216">
            <v>90830.9</v>
          </cell>
        </row>
        <row r="217">
          <cell r="A217" t="str">
            <v>1210</v>
          </cell>
          <cell r="C217" t="str">
            <v>8054</v>
          </cell>
          <cell r="F217">
            <v>4472.63</v>
          </cell>
          <cell r="G217">
            <v>3853.34</v>
          </cell>
        </row>
        <row r="218">
          <cell r="A218" t="str">
            <v>1210</v>
          </cell>
          <cell r="C218" t="str">
            <v>8055</v>
          </cell>
          <cell r="F218">
            <v>9274.9</v>
          </cell>
          <cell r="G218">
            <v>9501.17</v>
          </cell>
        </row>
        <row r="219">
          <cell r="A219" t="str">
            <v>1210</v>
          </cell>
          <cell r="C219" t="str">
            <v>8056</v>
          </cell>
          <cell r="F219">
            <v>3442.2</v>
          </cell>
          <cell r="G219">
            <v>3486.6</v>
          </cell>
        </row>
        <row r="220">
          <cell r="A220" t="str">
            <v>1210</v>
          </cell>
          <cell r="C220" t="str">
            <v>8060</v>
          </cell>
          <cell r="F220">
            <v>106098.66</v>
          </cell>
          <cell r="G220">
            <v>115915.52</v>
          </cell>
        </row>
        <row r="221">
          <cell r="A221" t="str">
            <v>1210</v>
          </cell>
          <cell r="C221" t="str">
            <v>8062</v>
          </cell>
          <cell r="F221">
            <v>58.87</v>
          </cell>
          <cell r="G221">
            <v>63.92</v>
          </cell>
        </row>
        <row r="222">
          <cell r="A222" t="str">
            <v>1210</v>
          </cell>
          <cell r="C222" t="str">
            <v>8131</v>
          </cell>
          <cell r="F222">
            <v>626.5</v>
          </cell>
          <cell r="G222">
            <v>1328.94</v>
          </cell>
        </row>
        <row r="223">
          <cell r="A223" t="str">
            <v>1210</v>
          </cell>
          <cell r="C223" t="str">
            <v>8133</v>
          </cell>
          <cell r="F223">
            <v>1904.9</v>
          </cell>
          <cell r="G223">
            <v>0</v>
          </cell>
        </row>
        <row r="224">
          <cell r="A224" t="str">
            <v>1210</v>
          </cell>
          <cell r="C224" t="str">
            <v>8135</v>
          </cell>
          <cell r="F224">
            <v>490.16</v>
          </cell>
          <cell r="G224">
            <v>0</v>
          </cell>
        </row>
        <row r="225">
          <cell r="A225" t="str">
            <v>1210</v>
          </cell>
          <cell r="C225" t="str">
            <v>8138</v>
          </cell>
          <cell r="F225">
            <v>14501.18</v>
          </cell>
          <cell r="G225">
            <v>6942.98</v>
          </cell>
        </row>
        <row r="226">
          <cell r="A226" t="str">
            <v>1210</v>
          </cell>
          <cell r="C226" t="str">
            <v>8153</v>
          </cell>
          <cell r="F226">
            <v>1500</v>
          </cell>
          <cell r="G226">
            <v>749.97</v>
          </cell>
        </row>
        <row r="227">
          <cell r="A227" t="str">
            <v>1210</v>
          </cell>
          <cell r="C227" t="str">
            <v>8157</v>
          </cell>
          <cell r="F227">
            <v>734.95</v>
          </cell>
          <cell r="G227">
            <v>743.96</v>
          </cell>
        </row>
        <row r="228">
          <cell r="A228" t="str">
            <v>1210</v>
          </cell>
          <cell r="C228" t="str">
            <v>8162</v>
          </cell>
          <cell r="F228">
            <v>2696.28</v>
          </cell>
          <cell r="G228">
            <v>7406.78</v>
          </cell>
        </row>
        <row r="229">
          <cell r="A229" t="str">
            <v>1210</v>
          </cell>
          <cell r="C229" t="str">
            <v>8338</v>
          </cell>
          <cell r="F229">
            <v>15296.5</v>
          </cell>
          <cell r="G229">
            <v>19877</v>
          </cell>
        </row>
        <row r="230">
          <cell r="A230" t="str">
            <v>1210</v>
          </cell>
          <cell r="C230" t="str">
            <v>8385</v>
          </cell>
          <cell r="F230"/>
          <cell r="G230">
            <v>241.25</v>
          </cell>
        </row>
        <row r="231">
          <cell r="A231" t="str">
            <v>1210</v>
          </cell>
          <cell r="C231" t="str">
            <v>8492</v>
          </cell>
          <cell r="F231">
            <v>12368.5</v>
          </cell>
          <cell r="G231">
            <v>31096.880000000001</v>
          </cell>
        </row>
        <row r="232">
          <cell r="A232" t="str">
            <v>1210</v>
          </cell>
          <cell r="C232" t="str">
            <v>8494</v>
          </cell>
          <cell r="F232">
            <v>31.67</v>
          </cell>
          <cell r="G232">
            <v>0</v>
          </cell>
        </row>
        <row r="233">
          <cell r="A233" t="str">
            <v>1210</v>
          </cell>
          <cell r="C233" t="str">
            <v>8534</v>
          </cell>
          <cell r="F233">
            <v>24226</v>
          </cell>
          <cell r="G233">
            <v>0</v>
          </cell>
        </row>
        <row r="234">
          <cell r="A234" t="str">
            <v>1210</v>
          </cell>
          <cell r="C234" t="str">
            <v>8764</v>
          </cell>
          <cell r="F234"/>
          <cell r="G234">
            <v>3052.14</v>
          </cell>
        </row>
        <row r="235">
          <cell r="A235" t="str">
            <v>1210</v>
          </cell>
          <cell r="C235" t="str">
            <v>9235</v>
          </cell>
          <cell r="F235"/>
          <cell r="G235">
            <v>111940.26</v>
          </cell>
        </row>
        <row r="236">
          <cell r="A236" t="str">
            <v>Tota</v>
          </cell>
          <cell r="C236"/>
          <cell r="F236">
            <v>0</v>
          </cell>
          <cell r="G236">
            <v>111940.26</v>
          </cell>
        </row>
        <row r="237">
          <cell r="A237" t="str">
            <v>1220</v>
          </cell>
          <cell r="C237" t="str">
            <v>8021</v>
          </cell>
          <cell r="F237">
            <v>858258.95</v>
          </cell>
          <cell r="G237">
            <v>673269.61</v>
          </cell>
        </row>
        <row r="238">
          <cell r="A238" t="str">
            <v>1220</v>
          </cell>
          <cell r="C238" t="str">
            <v>8022</v>
          </cell>
          <cell r="F238"/>
          <cell r="G238">
            <v>54.92</v>
          </cell>
        </row>
        <row r="239">
          <cell r="A239" t="str">
            <v>1220</v>
          </cell>
          <cell r="C239" t="str">
            <v>8023</v>
          </cell>
          <cell r="F239">
            <v>555.51</v>
          </cell>
          <cell r="G239">
            <v>1170.23</v>
          </cell>
        </row>
        <row r="240">
          <cell r="A240" t="str">
            <v>1220</v>
          </cell>
          <cell r="C240" t="str">
            <v>8025</v>
          </cell>
          <cell r="F240">
            <v>2525.2600000000002</v>
          </cell>
          <cell r="G240">
            <v>675.72</v>
          </cell>
        </row>
        <row r="241">
          <cell r="A241" t="str">
            <v>1220</v>
          </cell>
          <cell r="C241" t="str">
            <v>8027</v>
          </cell>
          <cell r="F241">
            <v>17714.419999999998</v>
          </cell>
          <cell r="G241">
            <v>0</v>
          </cell>
        </row>
        <row r="242">
          <cell r="A242" t="str">
            <v>1220</v>
          </cell>
          <cell r="C242" t="str">
            <v>8051</v>
          </cell>
          <cell r="F242">
            <v>162020.79999999999</v>
          </cell>
          <cell r="G242">
            <v>129804.43</v>
          </cell>
        </row>
        <row r="243">
          <cell r="A243" t="str">
            <v>1220</v>
          </cell>
          <cell r="C243" t="str">
            <v>8052</v>
          </cell>
          <cell r="F243">
            <v>3124.8</v>
          </cell>
          <cell r="G243">
            <v>2317.73</v>
          </cell>
        </row>
        <row r="244">
          <cell r="A244" t="str">
            <v>1220</v>
          </cell>
          <cell r="C244" t="str">
            <v>8053</v>
          </cell>
          <cell r="F244">
            <v>113909.97</v>
          </cell>
          <cell r="G244">
            <v>73731.649999999994</v>
          </cell>
        </row>
        <row r="245">
          <cell r="A245" t="str">
            <v>1220</v>
          </cell>
          <cell r="C245" t="str">
            <v>8054</v>
          </cell>
          <cell r="F245">
            <v>5722.05</v>
          </cell>
          <cell r="G245">
            <v>3555.43</v>
          </cell>
        </row>
        <row r="246">
          <cell r="A246" t="str">
            <v>1220</v>
          </cell>
          <cell r="C246" t="str">
            <v>8055</v>
          </cell>
          <cell r="F246">
            <v>12531.68</v>
          </cell>
          <cell r="G246">
            <v>11156.05</v>
          </cell>
        </row>
        <row r="247">
          <cell r="A247" t="str">
            <v>1220</v>
          </cell>
          <cell r="C247" t="str">
            <v>8056</v>
          </cell>
          <cell r="F247">
            <v>8621.0300000000007</v>
          </cell>
          <cell r="G247">
            <v>6142.23</v>
          </cell>
        </row>
        <row r="248">
          <cell r="A248" t="str">
            <v>1220</v>
          </cell>
          <cell r="C248" t="str">
            <v>8058</v>
          </cell>
          <cell r="F248">
            <v>487.07</v>
          </cell>
          <cell r="G248">
            <v>1142.32</v>
          </cell>
        </row>
        <row r="249">
          <cell r="A249" t="str">
            <v>1220</v>
          </cell>
          <cell r="C249" t="str">
            <v>8059</v>
          </cell>
          <cell r="F249">
            <v>45782.79</v>
          </cell>
          <cell r="G249">
            <v>29168.61</v>
          </cell>
        </row>
        <row r="250">
          <cell r="A250" t="str">
            <v>1220</v>
          </cell>
          <cell r="C250" t="str">
            <v>8060</v>
          </cell>
          <cell r="F250">
            <v>28609.06</v>
          </cell>
          <cell r="G250">
            <v>32911.35</v>
          </cell>
        </row>
        <row r="251">
          <cell r="A251" t="str">
            <v>1220</v>
          </cell>
          <cell r="C251" t="str">
            <v>8131</v>
          </cell>
          <cell r="F251">
            <v>164.75</v>
          </cell>
          <cell r="G251">
            <v>79.849999999999994</v>
          </cell>
        </row>
        <row r="252">
          <cell r="A252" t="str">
            <v>1220</v>
          </cell>
          <cell r="C252" t="str">
            <v>8133</v>
          </cell>
          <cell r="F252">
            <v>1469.9</v>
          </cell>
          <cell r="G252">
            <v>45.9</v>
          </cell>
        </row>
        <row r="253">
          <cell r="A253" t="str">
            <v>1220</v>
          </cell>
          <cell r="C253" t="str">
            <v>8135</v>
          </cell>
          <cell r="F253">
            <v>-16.07</v>
          </cell>
          <cell r="G253">
            <v>215.51</v>
          </cell>
        </row>
        <row r="254">
          <cell r="A254" t="str">
            <v>1220</v>
          </cell>
          <cell r="C254" t="str">
            <v>8138</v>
          </cell>
          <cell r="F254"/>
          <cell r="G254">
            <v>35.159999999999997</v>
          </cell>
        </row>
        <row r="255">
          <cell r="A255" t="str">
            <v>1220</v>
          </cell>
          <cell r="C255" t="str">
            <v>8139</v>
          </cell>
          <cell r="F255"/>
          <cell r="G255">
            <v>13.84</v>
          </cell>
        </row>
        <row r="256">
          <cell r="A256" t="str">
            <v>1220</v>
          </cell>
          <cell r="C256" t="str">
            <v>8140</v>
          </cell>
          <cell r="F256"/>
          <cell r="G256">
            <v>7.07</v>
          </cell>
        </row>
        <row r="257">
          <cell r="A257" t="str">
            <v>1220</v>
          </cell>
          <cell r="C257" t="str">
            <v>8142</v>
          </cell>
          <cell r="F257">
            <v>548.12</v>
          </cell>
          <cell r="G257">
            <v>0</v>
          </cell>
        </row>
        <row r="258">
          <cell r="A258" t="str">
            <v>1220</v>
          </cell>
          <cell r="C258" t="str">
            <v>8153</v>
          </cell>
          <cell r="F258"/>
          <cell r="G258">
            <v>96.93</v>
          </cell>
        </row>
        <row r="259">
          <cell r="A259" t="str">
            <v>1220</v>
          </cell>
          <cell r="C259" t="str">
            <v>8154</v>
          </cell>
          <cell r="F259">
            <v>1520</v>
          </cell>
          <cell r="G259">
            <v>0</v>
          </cell>
        </row>
        <row r="260">
          <cell r="A260" t="str">
            <v>1220</v>
          </cell>
          <cell r="C260" t="str">
            <v>8162</v>
          </cell>
          <cell r="F260">
            <v>330.15</v>
          </cell>
          <cell r="G260">
            <v>764.79</v>
          </cell>
        </row>
        <row r="261">
          <cell r="A261" t="str">
            <v>1220</v>
          </cell>
          <cell r="C261" t="str">
            <v>8369</v>
          </cell>
          <cell r="F261">
            <v>28.37</v>
          </cell>
          <cell r="G261">
            <v>112.96</v>
          </cell>
        </row>
        <row r="262">
          <cell r="A262" t="str">
            <v>Tota</v>
          </cell>
          <cell r="C262"/>
          <cell r="F262">
            <v>0</v>
          </cell>
          <cell r="G262">
            <v>0</v>
          </cell>
        </row>
        <row r="263">
          <cell r="A263" t="str">
            <v>1221</v>
          </cell>
          <cell r="C263" t="str">
            <v>8021</v>
          </cell>
          <cell r="F263">
            <v>534609.62</v>
          </cell>
          <cell r="G263">
            <v>511818.68</v>
          </cell>
        </row>
        <row r="264">
          <cell r="A264" t="str">
            <v>1221</v>
          </cell>
          <cell r="C264" t="str">
            <v>8022</v>
          </cell>
          <cell r="F264"/>
          <cell r="G264">
            <v>142.96</v>
          </cell>
        </row>
        <row r="265">
          <cell r="A265" t="str">
            <v>1221</v>
          </cell>
          <cell r="C265" t="str">
            <v>8023</v>
          </cell>
          <cell r="F265">
            <v>22.02</v>
          </cell>
          <cell r="G265">
            <v>24.75</v>
          </cell>
        </row>
        <row r="266">
          <cell r="A266" t="str">
            <v>1221</v>
          </cell>
          <cell r="C266" t="str">
            <v>8025</v>
          </cell>
          <cell r="F266">
            <v>26.81</v>
          </cell>
          <cell r="G266">
            <v>267.42</v>
          </cell>
        </row>
        <row r="267">
          <cell r="A267" t="str">
            <v>1221</v>
          </cell>
          <cell r="C267" t="str">
            <v>8027</v>
          </cell>
          <cell r="F267">
            <v>10096.16</v>
          </cell>
          <cell r="G267">
            <v>0</v>
          </cell>
        </row>
        <row r="268">
          <cell r="A268" t="str">
            <v>1221</v>
          </cell>
          <cell r="C268" t="str">
            <v>8051</v>
          </cell>
          <cell r="F268">
            <v>99240.05</v>
          </cell>
          <cell r="G268">
            <v>109594.21</v>
          </cell>
        </row>
        <row r="269">
          <cell r="A269" t="str">
            <v>1221</v>
          </cell>
          <cell r="C269" t="str">
            <v>8052</v>
          </cell>
          <cell r="F269">
            <v>2333.09</v>
          </cell>
          <cell r="G269">
            <v>2025.43</v>
          </cell>
        </row>
        <row r="270">
          <cell r="A270" t="str">
            <v>1221</v>
          </cell>
          <cell r="C270" t="str">
            <v>8053</v>
          </cell>
          <cell r="F270">
            <v>72469.55</v>
          </cell>
          <cell r="G270">
            <v>72316.78</v>
          </cell>
        </row>
        <row r="271">
          <cell r="A271" t="str">
            <v>1221</v>
          </cell>
          <cell r="C271" t="str">
            <v>8054</v>
          </cell>
          <cell r="F271">
            <v>3274.94</v>
          </cell>
          <cell r="G271">
            <v>2933.08</v>
          </cell>
        </row>
        <row r="272">
          <cell r="A272" t="str">
            <v>1221</v>
          </cell>
          <cell r="C272" t="str">
            <v>8055</v>
          </cell>
          <cell r="F272">
            <v>7815.84</v>
          </cell>
          <cell r="G272">
            <v>7435.67</v>
          </cell>
        </row>
        <row r="273">
          <cell r="A273" t="str">
            <v>1221</v>
          </cell>
          <cell r="C273" t="str">
            <v>8056</v>
          </cell>
          <cell r="F273">
            <v>4226.66</v>
          </cell>
          <cell r="G273">
            <v>4728.84</v>
          </cell>
        </row>
        <row r="274">
          <cell r="A274" t="str">
            <v>1221</v>
          </cell>
          <cell r="C274" t="str">
            <v>8059</v>
          </cell>
          <cell r="F274">
            <v>24226.81</v>
          </cell>
          <cell r="G274">
            <v>19770.47</v>
          </cell>
        </row>
        <row r="275">
          <cell r="A275" t="str">
            <v>1221</v>
          </cell>
          <cell r="C275" t="str">
            <v>8060</v>
          </cell>
          <cell r="F275">
            <v>21927.24</v>
          </cell>
          <cell r="G275">
            <v>7253.61</v>
          </cell>
        </row>
        <row r="276">
          <cell r="A276" t="str">
            <v>1221</v>
          </cell>
          <cell r="C276" t="str">
            <v>8162</v>
          </cell>
          <cell r="F276"/>
          <cell r="G276">
            <v>1769.85</v>
          </cell>
        </row>
        <row r="277">
          <cell r="A277" t="str">
            <v>1221</v>
          </cell>
          <cell r="C277" t="str">
            <v>8492</v>
          </cell>
          <cell r="F277">
            <v>931264.67</v>
          </cell>
          <cell r="G277">
            <v>2222038.75</v>
          </cell>
        </row>
        <row r="278">
          <cell r="A278" t="str">
            <v>1221</v>
          </cell>
          <cell r="C278" t="str">
            <v>8493</v>
          </cell>
          <cell r="F278">
            <v>576.15</v>
          </cell>
          <cell r="G278">
            <v>1152.3499999999999</v>
          </cell>
        </row>
        <row r="279">
          <cell r="A279" t="str">
            <v>1221</v>
          </cell>
          <cell r="C279" t="str">
            <v>8502</v>
          </cell>
          <cell r="F279">
            <v>53.95</v>
          </cell>
          <cell r="G279">
            <v>3658.29</v>
          </cell>
        </row>
        <row r="280">
          <cell r="A280" t="str">
            <v>Tota</v>
          </cell>
          <cell r="C280"/>
          <cell r="F280">
            <v>0</v>
          </cell>
          <cell r="G280">
            <v>0</v>
          </cell>
        </row>
        <row r="281">
          <cell r="A281" t="str">
            <v>1222</v>
          </cell>
          <cell r="C281" t="str">
            <v>8021</v>
          </cell>
          <cell r="F281">
            <v>209537.49</v>
          </cell>
          <cell r="G281">
            <v>256401.51</v>
          </cell>
        </row>
        <row r="282">
          <cell r="A282" t="str">
            <v>1222</v>
          </cell>
          <cell r="C282" t="str">
            <v>8022</v>
          </cell>
          <cell r="F282"/>
          <cell r="G282">
            <v>0.92</v>
          </cell>
        </row>
        <row r="283">
          <cell r="A283" t="str">
            <v>1222</v>
          </cell>
          <cell r="C283" t="str">
            <v>8023</v>
          </cell>
          <cell r="F283">
            <v>7.55</v>
          </cell>
          <cell r="G283">
            <v>36.96</v>
          </cell>
        </row>
        <row r="284">
          <cell r="A284" t="str">
            <v>1222</v>
          </cell>
          <cell r="C284" t="str">
            <v>8025</v>
          </cell>
          <cell r="F284">
            <v>185.27</v>
          </cell>
          <cell r="G284">
            <v>27.8</v>
          </cell>
        </row>
        <row r="285">
          <cell r="A285" t="str">
            <v>1222</v>
          </cell>
          <cell r="C285" t="str">
            <v>8027</v>
          </cell>
          <cell r="F285">
            <v>4421.55</v>
          </cell>
          <cell r="G285">
            <v>0</v>
          </cell>
        </row>
        <row r="286">
          <cell r="A286" t="str">
            <v>1222</v>
          </cell>
          <cell r="C286" t="str">
            <v>8051</v>
          </cell>
          <cell r="F286">
            <v>46864.43</v>
          </cell>
          <cell r="G286">
            <v>61074.17</v>
          </cell>
        </row>
        <row r="287">
          <cell r="A287" t="str">
            <v>1222</v>
          </cell>
          <cell r="C287" t="str">
            <v>8052</v>
          </cell>
          <cell r="F287">
            <v>2254.98</v>
          </cell>
          <cell r="G287">
            <v>2732.72</v>
          </cell>
        </row>
        <row r="288">
          <cell r="A288" t="str">
            <v>1222</v>
          </cell>
          <cell r="C288" t="str">
            <v>8053</v>
          </cell>
          <cell r="F288">
            <v>37069.339999999997</v>
          </cell>
          <cell r="G288">
            <v>46956.4</v>
          </cell>
        </row>
        <row r="289">
          <cell r="A289" t="str">
            <v>1222</v>
          </cell>
          <cell r="C289" t="str">
            <v>8054</v>
          </cell>
          <cell r="F289">
            <v>1597.19</v>
          </cell>
          <cell r="G289">
            <v>1423.17</v>
          </cell>
        </row>
        <row r="290">
          <cell r="A290" t="str">
            <v>1222</v>
          </cell>
          <cell r="C290" t="str">
            <v>8055</v>
          </cell>
          <cell r="F290">
            <v>3062.97</v>
          </cell>
          <cell r="G290">
            <v>2904.8</v>
          </cell>
        </row>
        <row r="291">
          <cell r="A291" t="str">
            <v>1222</v>
          </cell>
          <cell r="C291" t="str">
            <v>8056</v>
          </cell>
          <cell r="F291">
            <v>2131.42</v>
          </cell>
          <cell r="G291">
            <v>2882.44</v>
          </cell>
        </row>
        <row r="292">
          <cell r="A292" t="str">
            <v>1222</v>
          </cell>
          <cell r="C292" t="str">
            <v>8058</v>
          </cell>
          <cell r="F292"/>
          <cell r="G292">
            <v>441.65</v>
          </cell>
        </row>
        <row r="293">
          <cell r="A293" t="str">
            <v>1222</v>
          </cell>
          <cell r="C293" t="str">
            <v>8059</v>
          </cell>
          <cell r="F293"/>
          <cell r="G293">
            <v>3023.22</v>
          </cell>
        </row>
        <row r="294">
          <cell r="A294" t="str">
            <v>1222</v>
          </cell>
          <cell r="C294" t="str">
            <v>8060</v>
          </cell>
          <cell r="F294">
            <v>10029.83</v>
          </cell>
          <cell r="G294">
            <v>8040.59</v>
          </cell>
        </row>
        <row r="295">
          <cell r="A295" t="str">
            <v>Tota</v>
          </cell>
          <cell r="C295"/>
          <cell r="F295">
            <v>0</v>
          </cell>
          <cell r="G295">
            <v>0</v>
          </cell>
        </row>
        <row r="296">
          <cell r="A296" t="str">
            <v>1223</v>
          </cell>
          <cell r="C296" t="str">
            <v>8021</v>
          </cell>
          <cell r="F296">
            <v>133857.43</v>
          </cell>
          <cell r="G296">
            <v>95153.4</v>
          </cell>
        </row>
        <row r="297">
          <cell r="A297" t="str">
            <v>1223</v>
          </cell>
          <cell r="C297" t="str">
            <v>8023</v>
          </cell>
          <cell r="F297">
            <v>414.8</v>
          </cell>
          <cell r="G297">
            <v>5.25</v>
          </cell>
        </row>
        <row r="298">
          <cell r="A298" t="str">
            <v>1223</v>
          </cell>
          <cell r="C298" t="str">
            <v>8025</v>
          </cell>
          <cell r="F298">
            <v>189.43</v>
          </cell>
          <cell r="G298">
            <v>25.76</v>
          </cell>
        </row>
        <row r="299">
          <cell r="A299" t="str">
            <v>1223</v>
          </cell>
          <cell r="C299" t="str">
            <v>8027</v>
          </cell>
          <cell r="F299">
            <v>1882.68</v>
          </cell>
          <cell r="G299">
            <v>0</v>
          </cell>
        </row>
        <row r="300">
          <cell r="A300" t="str">
            <v>1223</v>
          </cell>
          <cell r="C300" t="str">
            <v>8051</v>
          </cell>
          <cell r="F300">
            <v>18736.740000000002</v>
          </cell>
          <cell r="G300">
            <v>18095.89</v>
          </cell>
        </row>
        <row r="301">
          <cell r="A301" t="str">
            <v>1223</v>
          </cell>
          <cell r="C301" t="str">
            <v>8052</v>
          </cell>
          <cell r="F301">
            <v>486.04</v>
          </cell>
          <cell r="G301">
            <v>195.16</v>
          </cell>
        </row>
        <row r="302">
          <cell r="A302" t="str">
            <v>1223</v>
          </cell>
          <cell r="C302" t="str">
            <v>8053</v>
          </cell>
          <cell r="F302">
            <v>18735.740000000002</v>
          </cell>
          <cell r="G302">
            <v>17636.830000000002</v>
          </cell>
        </row>
        <row r="303">
          <cell r="A303" t="str">
            <v>1223</v>
          </cell>
          <cell r="C303" t="str">
            <v>8054</v>
          </cell>
          <cell r="F303">
            <v>280.62</v>
          </cell>
          <cell r="G303">
            <v>715.76</v>
          </cell>
        </row>
        <row r="304">
          <cell r="A304" t="str">
            <v>1223</v>
          </cell>
          <cell r="C304" t="str">
            <v>8055</v>
          </cell>
          <cell r="F304">
            <v>1992.42</v>
          </cell>
          <cell r="G304">
            <v>515</v>
          </cell>
        </row>
        <row r="305">
          <cell r="A305" t="str">
            <v>1223</v>
          </cell>
          <cell r="C305" t="str">
            <v>8056</v>
          </cell>
          <cell r="F305">
            <v>812.12</v>
          </cell>
          <cell r="G305">
            <v>1196.67</v>
          </cell>
        </row>
        <row r="306">
          <cell r="A306" t="str">
            <v>1223</v>
          </cell>
          <cell r="C306" t="str">
            <v>8058</v>
          </cell>
          <cell r="F306">
            <v>14223.11</v>
          </cell>
          <cell r="G306">
            <v>6310.41</v>
          </cell>
        </row>
        <row r="307">
          <cell r="A307" t="str">
            <v>1223</v>
          </cell>
          <cell r="C307" t="str">
            <v>8059</v>
          </cell>
          <cell r="F307">
            <v>577.12</v>
          </cell>
          <cell r="G307">
            <v>0</v>
          </cell>
        </row>
        <row r="308">
          <cell r="A308" t="str">
            <v>1223</v>
          </cell>
          <cell r="C308" t="str">
            <v>8060</v>
          </cell>
          <cell r="F308"/>
          <cell r="G308">
            <v>2528.5100000000002</v>
          </cell>
        </row>
        <row r="309">
          <cell r="A309" t="str">
            <v>1223</v>
          </cell>
          <cell r="C309" t="str">
            <v>8138</v>
          </cell>
          <cell r="F309">
            <v>-366.25</v>
          </cell>
          <cell r="G309">
            <v>4428.16</v>
          </cell>
        </row>
        <row r="310">
          <cell r="A310" t="str">
            <v>1223</v>
          </cell>
          <cell r="C310" t="str">
            <v>8140</v>
          </cell>
          <cell r="F310">
            <v>242.64</v>
          </cell>
          <cell r="G310">
            <v>0</v>
          </cell>
        </row>
        <row r="311">
          <cell r="A311" t="str">
            <v>1223</v>
          </cell>
          <cell r="C311" t="str">
            <v>8142</v>
          </cell>
          <cell r="F311">
            <v>325.66000000000003</v>
          </cell>
          <cell r="G311">
            <v>2503.2199999999998</v>
          </cell>
        </row>
        <row r="312">
          <cell r="A312" t="str">
            <v>1223</v>
          </cell>
          <cell r="C312" t="str">
            <v>8154</v>
          </cell>
          <cell r="F312"/>
          <cell r="G312">
            <v>6600</v>
          </cell>
        </row>
        <row r="313">
          <cell r="A313" t="str">
            <v>1223</v>
          </cell>
          <cell r="C313" t="str">
            <v>8162</v>
          </cell>
          <cell r="F313"/>
          <cell r="G313">
            <v>2594.9</v>
          </cell>
        </row>
        <row r="314">
          <cell r="A314" t="str">
            <v>1223</v>
          </cell>
          <cell r="C314" t="str">
            <v>8385</v>
          </cell>
          <cell r="F314">
            <v>92.57</v>
          </cell>
          <cell r="G314">
            <v>0</v>
          </cell>
        </row>
        <row r="315">
          <cell r="A315" t="str">
            <v>1223</v>
          </cell>
          <cell r="C315" t="str">
            <v>8492</v>
          </cell>
          <cell r="F315">
            <v>21144.5</v>
          </cell>
          <cell r="G315">
            <v>151096.4</v>
          </cell>
        </row>
        <row r="316">
          <cell r="A316" t="str">
            <v>Tota</v>
          </cell>
          <cell r="C316"/>
          <cell r="F316">
            <v>0</v>
          </cell>
          <cell r="G316">
            <v>0</v>
          </cell>
        </row>
        <row r="317">
          <cell r="A317" t="str">
            <v>1224</v>
          </cell>
          <cell r="C317" t="str">
            <v>8021</v>
          </cell>
          <cell r="F317">
            <v>172528.55</v>
          </cell>
          <cell r="G317">
            <v>150524.26999999999</v>
          </cell>
        </row>
        <row r="318">
          <cell r="A318" t="str">
            <v>1224</v>
          </cell>
          <cell r="C318" t="str">
            <v>8022</v>
          </cell>
          <cell r="F318"/>
          <cell r="G318">
            <v>491.49</v>
          </cell>
        </row>
        <row r="319">
          <cell r="A319" t="str">
            <v>1224</v>
          </cell>
          <cell r="C319" t="str">
            <v>8025</v>
          </cell>
          <cell r="F319">
            <v>193.3</v>
          </cell>
          <cell r="G319">
            <v>94.64</v>
          </cell>
        </row>
        <row r="320">
          <cell r="A320" t="str">
            <v>1224</v>
          </cell>
          <cell r="C320" t="str">
            <v>8027</v>
          </cell>
          <cell r="F320">
            <v>2988.54</v>
          </cell>
          <cell r="G320">
            <v>0</v>
          </cell>
        </row>
        <row r="321">
          <cell r="A321" t="str">
            <v>1224</v>
          </cell>
          <cell r="C321" t="str">
            <v>8051</v>
          </cell>
          <cell r="F321">
            <v>47153.61</v>
          </cell>
          <cell r="G321">
            <v>42521.25</v>
          </cell>
        </row>
        <row r="322">
          <cell r="A322" t="str">
            <v>1224</v>
          </cell>
          <cell r="C322" t="str">
            <v>8052</v>
          </cell>
          <cell r="F322">
            <v>700.58</v>
          </cell>
          <cell r="G322">
            <v>687.88</v>
          </cell>
        </row>
        <row r="323">
          <cell r="A323" t="str">
            <v>1224</v>
          </cell>
          <cell r="C323" t="str">
            <v>8053</v>
          </cell>
          <cell r="F323">
            <v>20411.240000000002</v>
          </cell>
          <cell r="G323">
            <v>18495.849999999999</v>
          </cell>
        </row>
        <row r="324">
          <cell r="A324" t="str">
            <v>1224</v>
          </cell>
          <cell r="C324" t="str">
            <v>8054</v>
          </cell>
          <cell r="F324">
            <v>1150.8599999999999</v>
          </cell>
          <cell r="G324">
            <v>846.96</v>
          </cell>
        </row>
        <row r="325">
          <cell r="A325" t="str">
            <v>1224</v>
          </cell>
          <cell r="C325" t="str">
            <v>8055</v>
          </cell>
          <cell r="F325">
            <v>2584.96</v>
          </cell>
          <cell r="G325">
            <v>2172.1999999999998</v>
          </cell>
        </row>
        <row r="326">
          <cell r="A326" t="str">
            <v>1224</v>
          </cell>
          <cell r="C326" t="str">
            <v>8056</v>
          </cell>
          <cell r="F326">
            <v>2622.56</v>
          </cell>
          <cell r="G326">
            <v>2215.31</v>
          </cell>
        </row>
        <row r="327">
          <cell r="A327" t="str">
            <v>1224</v>
          </cell>
          <cell r="C327" t="str">
            <v>8133</v>
          </cell>
          <cell r="F327">
            <v>881.94</v>
          </cell>
          <cell r="G327">
            <v>0</v>
          </cell>
        </row>
        <row r="328">
          <cell r="A328" t="str">
            <v>Tota</v>
          </cell>
          <cell r="C328"/>
          <cell r="F328">
            <v>0</v>
          </cell>
          <cell r="G328">
            <v>0</v>
          </cell>
        </row>
        <row r="329">
          <cell r="A329" t="str">
            <v>1225</v>
          </cell>
          <cell r="C329" t="str">
            <v>8021</v>
          </cell>
          <cell r="F329">
            <v>156875.72</v>
          </cell>
          <cell r="G329">
            <v>138186.68</v>
          </cell>
        </row>
        <row r="330">
          <cell r="A330" t="str">
            <v>1225</v>
          </cell>
          <cell r="C330" t="str">
            <v>8023</v>
          </cell>
          <cell r="F330">
            <v>7.47</v>
          </cell>
          <cell r="G330">
            <v>0</v>
          </cell>
        </row>
        <row r="331">
          <cell r="A331" t="str">
            <v>1225</v>
          </cell>
          <cell r="C331" t="str">
            <v>8051</v>
          </cell>
          <cell r="F331">
            <v>10738.31</v>
          </cell>
          <cell r="G331">
            <v>12472.15</v>
          </cell>
        </row>
        <row r="332">
          <cell r="A332" t="str">
            <v>1225</v>
          </cell>
          <cell r="C332" t="str">
            <v>8052</v>
          </cell>
          <cell r="F332">
            <v>529.6</v>
          </cell>
          <cell r="G332">
            <v>499.35</v>
          </cell>
        </row>
        <row r="333">
          <cell r="A333" t="str">
            <v>1225</v>
          </cell>
          <cell r="C333" t="str">
            <v>8053</v>
          </cell>
          <cell r="F333">
            <v>9845.5</v>
          </cell>
          <cell r="G333">
            <v>7313.62</v>
          </cell>
        </row>
        <row r="334">
          <cell r="A334" t="str">
            <v>1225</v>
          </cell>
          <cell r="C334" t="str">
            <v>8054</v>
          </cell>
          <cell r="F334">
            <v>565.73</v>
          </cell>
          <cell r="G334">
            <v>549.80999999999995</v>
          </cell>
        </row>
        <row r="335">
          <cell r="A335" t="str">
            <v>1225</v>
          </cell>
          <cell r="C335" t="str">
            <v>8055</v>
          </cell>
          <cell r="F335">
            <v>1502.28</v>
          </cell>
          <cell r="G335">
            <v>0</v>
          </cell>
        </row>
        <row r="336">
          <cell r="A336" t="str">
            <v>1225</v>
          </cell>
          <cell r="C336" t="str">
            <v>8056</v>
          </cell>
          <cell r="F336">
            <v>556.72</v>
          </cell>
          <cell r="G336">
            <v>622.34</v>
          </cell>
        </row>
        <row r="337">
          <cell r="A337" t="str">
            <v>1225</v>
          </cell>
          <cell r="C337" t="str">
            <v>8060</v>
          </cell>
          <cell r="F337">
            <v>31541.67</v>
          </cell>
          <cell r="G337">
            <v>26618.41</v>
          </cell>
        </row>
        <row r="338">
          <cell r="A338" t="str">
            <v>1225</v>
          </cell>
          <cell r="C338" t="str">
            <v>8138</v>
          </cell>
          <cell r="F338"/>
          <cell r="G338">
            <v>72.52</v>
          </cell>
        </row>
        <row r="339">
          <cell r="A339" t="str">
            <v>1225</v>
          </cell>
          <cell r="C339" t="str">
            <v>8492</v>
          </cell>
          <cell r="F339">
            <v>14850.3</v>
          </cell>
          <cell r="G339">
            <v>29068.560000000001</v>
          </cell>
        </row>
        <row r="340">
          <cell r="A340" t="str">
            <v>1225</v>
          </cell>
          <cell r="C340" t="str">
            <v>8511</v>
          </cell>
          <cell r="F340">
            <v>1747.18</v>
          </cell>
          <cell r="G340">
            <v>8735.82</v>
          </cell>
        </row>
        <row r="341">
          <cell r="A341" t="str">
            <v>1225</v>
          </cell>
          <cell r="C341" t="str">
            <v>8728</v>
          </cell>
          <cell r="F341"/>
          <cell r="G341">
            <v>6992.68</v>
          </cell>
        </row>
        <row r="342">
          <cell r="A342" t="str">
            <v>1225</v>
          </cell>
          <cell r="C342" t="str">
            <v>8771</v>
          </cell>
          <cell r="F342">
            <v>350</v>
          </cell>
          <cell r="G342">
            <v>0</v>
          </cell>
        </row>
        <row r="343">
          <cell r="A343" t="str">
            <v>Tota</v>
          </cell>
          <cell r="C343"/>
          <cell r="F343">
            <v>0</v>
          </cell>
          <cell r="G343">
            <v>0</v>
          </cell>
        </row>
        <row r="344">
          <cell r="A344" t="str">
            <v>1230</v>
          </cell>
          <cell r="C344" t="str">
            <v>8021</v>
          </cell>
          <cell r="F344">
            <v>599938.65</v>
          </cell>
          <cell r="G344">
            <v>585937.38</v>
          </cell>
        </row>
        <row r="345">
          <cell r="A345" t="str">
            <v>1230</v>
          </cell>
          <cell r="C345" t="str">
            <v>8023</v>
          </cell>
          <cell r="F345">
            <v>2277.16</v>
          </cell>
          <cell r="G345">
            <v>2376.85</v>
          </cell>
        </row>
        <row r="346">
          <cell r="A346" t="str">
            <v>1230</v>
          </cell>
          <cell r="C346" t="str">
            <v>8025</v>
          </cell>
          <cell r="F346">
            <v>378.35</v>
          </cell>
          <cell r="G346">
            <v>6.02</v>
          </cell>
        </row>
        <row r="347">
          <cell r="A347" t="str">
            <v>1230</v>
          </cell>
          <cell r="C347" t="str">
            <v>8027</v>
          </cell>
          <cell r="F347">
            <v>11955.63</v>
          </cell>
          <cell r="G347">
            <v>0</v>
          </cell>
        </row>
        <row r="348">
          <cell r="A348" t="str">
            <v>1230</v>
          </cell>
          <cell r="C348" t="str">
            <v>8051</v>
          </cell>
          <cell r="F348">
            <v>63920.63</v>
          </cell>
          <cell r="G348">
            <v>64191.15</v>
          </cell>
        </row>
        <row r="349">
          <cell r="A349" t="str">
            <v>1230</v>
          </cell>
          <cell r="C349" t="str">
            <v>8052</v>
          </cell>
          <cell r="F349">
            <v>1684.99</v>
          </cell>
          <cell r="G349">
            <v>1651.41</v>
          </cell>
        </row>
        <row r="350">
          <cell r="A350" t="str">
            <v>1230</v>
          </cell>
          <cell r="C350" t="str">
            <v>8053</v>
          </cell>
          <cell r="F350">
            <v>25554.37</v>
          </cell>
          <cell r="G350">
            <v>26975.68</v>
          </cell>
        </row>
        <row r="351">
          <cell r="A351" t="str">
            <v>1230</v>
          </cell>
          <cell r="C351" t="str">
            <v>8054</v>
          </cell>
          <cell r="F351">
            <v>1810.8</v>
          </cell>
          <cell r="G351">
            <v>1788.01</v>
          </cell>
        </row>
        <row r="352">
          <cell r="A352" t="str">
            <v>1230</v>
          </cell>
          <cell r="C352" t="str">
            <v>8055</v>
          </cell>
          <cell r="F352">
            <v>8817.51</v>
          </cell>
          <cell r="G352">
            <v>8530.6299999999992</v>
          </cell>
        </row>
        <row r="353">
          <cell r="A353" t="str">
            <v>1230</v>
          </cell>
          <cell r="C353" t="str">
            <v>8056</v>
          </cell>
          <cell r="F353">
            <v>1487.13</v>
          </cell>
          <cell r="G353">
            <v>1488.51</v>
          </cell>
        </row>
        <row r="354">
          <cell r="A354" t="str">
            <v>1230</v>
          </cell>
          <cell r="C354" t="str">
            <v>8060</v>
          </cell>
          <cell r="F354">
            <v>96793.79</v>
          </cell>
          <cell r="G354">
            <v>101656.44</v>
          </cell>
        </row>
        <row r="355">
          <cell r="A355" t="str">
            <v>1230</v>
          </cell>
          <cell r="C355" t="str">
            <v>8131</v>
          </cell>
          <cell r="F355">
            <v>11311.23</v>
          </cell>
          <cell r="G355">
            <v>3059</v>
          </cell>
        </row>
        <row r="356">
          <cell r="A356" t="str">
            <v>1230</v>
          </cell>
          <cell r="C356" t="str">
            <v>8162</v>
          </cell>
          <cell r="F356">
            <v>978.72</v>
          </cell>
          <cell r="G356">
            <v>0</v>
          </cell>
        </row>
        <row r="357">
          <cell r="A357" t="str">
            <v>1230</v>
          </cell>
          <cell r="C357" t="str">
            <v>8261</v>
          </cell>
          <cell r="F357">
            <v>65503.59</v>
          </cell>
          <cell r="G357">
            <v>61414.22</v>
          </cell>
        </row>
        <row r="358">
          <cell r="A358" t="str">
            <v>1230</v>
          </cell>
          <cell r="C358" t="str">
            <v>8262</v>
          </cell>
          <cell r="F358">
            <v>1531.52</v>
          </cell>
          <cell r="G358">
            <v>5444.5</v>
          </cell>
        </row>
        <row r="359">
          <cell r="A359" t="str">
            <v>1230</v>
          </cell>
          <cell r="C359" t="str">
            <v>8263</v>
          </cell>
          <cell r="F359">
            <v>25298.2</v>
          </cell>
          <cell r="G359">
            <v>15217.44</v>
          </cell>
        </row>
        <row r="360">
          <cell r="A360" t="str">
            <v>1230</v>
          </cell>
          <cell r="C360" t="str">
            <v>8264</v>
          </cell>
          <cell r="F360">
            <v>3</v>
          </cell>
          <cell r="G360">
            <v>0</v>
          </cell>
        </row>
        <row r="361">
          <cell r="A361" t="str">
            <v>1230</v>
          </cell>
          <cell r="C361" t="str">
            <v>8265</v>
          </cell>
          <cell r="F361">
            <v>66547.289999999994</v>
          </cell>
          <cell r="G361">
            <v>74350.97</v>
          </cell>
        </row>
        <row r="362">
          <cell r="A362" t="str">
            <v>1230</v>
          </cell>
          <cell r="C362" t="str">
            <v>8361</v>
          </cell>
          <cell r="F362">
            <v>21462.22</v>
          </cell>
          <cell r="G362">
            <v>51498.67</v>
          </cell>
        </row>
        <row r="363">
          <cell r="A363" t="str">
            <v>1230</v>
          </cell>
          <cell r="C363" t="str">
            <v>8365</v>
          </cell>
          <cell r="F363">
            <v>3640.55</v>
          </cell>
          <cell r="G363">
            <v>0</v>
          </cell>
        </row>
        <row r="364">
          <cell r="A364" t="str">
            <v>1230</v>
          </cell>
          <cell r="C364" t="str">
            <v>8375</v>
          </cell>
          <cell r="F364">
            <v>11377</v>
          </cell>
          <cell r="G364">
            <v>0</v>
          </cell>
        </row>
        <row r="365">
          <cell r="A365" t="str">
            <v>1230</v>
          </cell>
          <cell r="C365" t="str">
            <v>8377</v>
          </cell>
          <cell r="F365"/>
          <cell r="G365">
            <v>4000</v>
          </cell>
        </row>
        <row r="366">
          <cell r="A366" t="str">
            <v>1230</v>
          </cell>
          <cell r="C366" t="str">
            <v>8492</v>
          </cell>
          <cell r="F366">
            <v>1719.35</v>
          </cell>
          <cell r="G366">
            <v>4126.43</v>
          </cell>
        </row>
        <row r="367">
          <cell r="A367" t="str">
            <v>1230</v>
          </cell>
          <cell r="C367" t="str">
            <v>8493</v>
          </cell>
          <cell r="F367">
            <v>327.10000000000002</v>
          </cell>
          <cell r="G367">
            <v>785.03</v>
          </cell>
        </row>
        <row r="368">
          <cell r="A368" t="str">
            <v>1230</v>
          </cell>
          <cell r="C368" t="str">
            <v>8494</v>
          </cell>
          <cell r="F368">
            <v>481723.86</v>
          </cell>
          <cell r="G368">
            <v>1157561.6299999999</v>
          </cell>
        </row>
        <row r="369">
          <cell r="A369" t="str">
            <v>1230</v>
          </cell>
          <cell r="C369" t="str">
            <v>8501</v>
          </cell>
          <cell r="F369">
            <v>6105.12</v>
          </cell>
          <cell r="G369">
            <v>7985.66</v>
          </cell>
        </row>
        <row r="370">
          <cell r="A370" t="str">
            <v>1230</v>
          </cell>
          <cell r="C370" t="str">
            <v>8502</v>
          </cell>
          <cell r="F370">
            <v>370794.2</v>
          </cell>
          <cell r="G370">
            <v>27396.14</v>
          </cell>
        </row>
        <row r="371">
          <cell r="A371" t="str">
            <v>1230</v>
          </cell>
          <cell r="C371" t="str">
            <v>8504</v>
          </cell>
          <cell r="F371">
            <v>184788.04</v>
          </cell>
          <cell r="G371">
            <v>81091.350000000006</v>
          </cell>
        </row>
        <row r="372">
          <cell r="A372" t="str">
            <v>1230</v>
          </cell>
          <cell r="C372" t="str">
            <v>8505</v>
          </cell>
          <cell r="F372">
            <v>47252.87</v>
          </cell>
          <cell r="G372">
            <v>50273.81</v>
          </cell>
        </row>
        <row r="373">
          <cell r="A373" t="str">
            <v>1230</v>
          </cell>
          <cell r="C373" t="str">
            <v>8506</v>
          </cell>
          <cell r="F373">
            <v>540</v>
          </cell>
          <cell r="G373">
            <v>0</v>
          </cell>
        </row>
        <row r="374">
          <cell r="A374" t="str">
            <v>1230</v>
          </cell>
          <cell r="C374" t="str">
            <v>8507</v>
          </cell>
          <cell r="F374">
            <v>9527.6299999999992</v>
          </cell>
          <cell r="G374">
            <v>22503.4</v>
          </cell>
        </row>
        <row r="375">
          <cell r="A375" t="str">
            <v>1230</v>
          </cell>
          <cell r="C375" t="str">
            <v>8508</v>
          </cell>
          <cell r="F375">
            <v>5838</v>
          </cell>
          <cell r="G375">
            <v>6335</v>
          </cell>
        </row>
        <row r="376">
          <cell r="A376" t="str">
            <v>1230</v>
          </cell>
          <cell r="C376" t="str">
            <v>8509</v>
          </cell>
          <cell r="F376">
            <v>5315.87</v>
          </cell>
          <cell r="G376">
            <v>444.75</v>
          </cell>
        </row>
        <row r="377">
          <cell r="A377" t="str">
            <v>1230</v>
          </cell>
          <cell r="C377" t="str">
            <v>8510</v>
          </cell>
          <cell r="F377">
            <v>6540.06</v>
          </cell>
          <cell r="G377">
            <v>12010.98</v>
          </cell>
        </row>
        <row r="378">
          <cell r="A378" t="str">
            <v>1230</v>
          </cell>
          <cell r="C378" t="str">
            <v>8513</v>
          </cell>
          <cell r="F378">
            <v>2953.28</v>
          </cell>
          <cell r="G378">
            <v>0</v>
          </cell>
        </row>
        <row r="379">
          <cell r="A379" t="str">
            <v>1230</v>
          </cell>
          <cell r="C379" t="str">
            <v>8516</v>
          </cell>
          <cell r="F379">
            <v>3597</v>
          </cell>
          <cell r="G379">
            <v>610</v>
          </cell>
        </row>
        <row r="380">
          <cell r="A380" t="str">
            <v>1230</v>
          </cell>
          <cell r="C380" t="str">
            <v>8517</v>
          </cell>
          <cell r="F380">
            <v>228887.75</v>
          </cell>
          <cell r="G380">
            <v>326000</v>
          </cell>
        </row>
        <row r="381">
          <cell r="A381" t="str">
            <v>1230</v>
          </cell>
          <cell r="C381" t="str">
            <v>8521</v>
          </cell>
          <cell r="F381">
            <v>276.92</v>
          </cell>
          <cell r="G381">
            <v>274.86</v>
          </cell>
        </row>
        <row r="382">
          <cell r="A382" t="str">
            <v>1230</v>
          </cell>
          <cell r="C382" t="str">
            <v>8522</v>
          </cell>
          <cell r="F382"/>
          <cell r="G382">
            <v>2181.1999999999998</v>
          </cell>
        </row>
        <row r="383">
          <cell r="A383" t="str">
            <v>1230</v>
          </cell>
          <cell r="C383" t="str">
            <v>8523</v>
          </cell>
          <cell r="F383"/>
          <cell r="G383">
            <v>49504.47</v>
          </cell>
        </row>
        <row r="384">
          <cell r="A384" t="str">
            <v>1230</v>
          </cell>
          <cell r="C384" t="str">
            <v>8525</v>
          </cell>
          <cell r="F384">
            <v>5661</v>
          </cell>
          <cell r="G384">
            <v>4928</v>
          </cell>
        </row>
        <row r="385">
          <cell r="A385" t="str">
            <v>1230</v>
          </cell>
          <cell r="C385" t="str">
            <v>8528</v>
          </cell>
          <cell r="F385">
            <v>62094</v>
          </cell>
          <cell r="G385">
            <v>108500.28</v>
          </cell>
        </row>
        <row r="386">
          <cell r="A386" t="str">
            <v>1230</v>
          </cell>
          <cell r="C386" t="str">
            <v>8530</v>
          </cell>
          <cell r="F386"/>
          <cell r="G386">
            <v>4264.7299999999996</v>
          </cell>
        </row>
        <row r="387">
          <cell r="A387" t="str">
            <v>1230</v>
          </cell>
          <cell r="C387" t="str">
            <v>8531</v>
          </cell>
          <cell r="F387">
            <v>86243.95</v>
          </cell>
          <cell r="G387">
            <v>391.27</v>
          </cell>
        </row>
        <row r="388">
          <cell r="A388" t="str">
            <v>1230</v>
          </cell>
          <cell r="C388" t="str">
            <v>8534</v>
          </cell>
          <cell r="F388">
            <v>34500</v>
          </cell>
          <cell r="G388">
            <v>7416.75</v>
          </cell>
        </row>
        <row r="389">
          <cell r="A389" t="str">
            <v>1230</v>
          </cell>
          <cell r="C389" t="str">
            <v>8538</v>
          </cell>
          <cell r="F389"/>
          <cell r="G389">
            <v>26709.33</v>
          </cell>
        </row>
        <row r="390">
          <cell r="A390" t="str">
            <v>1230</v>
          </cell>
          <cell r="C390" t="str">
            <v>8539</v>
          </cell>
          <cell r="F390"/>
          <cell r="G390">
            <v>66218.679999999993</v>
          </cell>
        </row>
        <row r="391">
          <cell r="A391" t="str">
            <v>1230</v>
          </cell>
          <cell r="C391" t="str">
            <v>8540</v>
          </cell>
          <cell r="F391"/>
          <cell r="G391">
            <v>31526.33</v>
          </cell>
        </row>
        <row r="392">
          <cell r="A392" t="str">
            <v>1230</v>
          </cell>
          <cell r="C392" t="str">
            <v>8541</v>
          </cell>
          <cell r="F392">
            <v>134426.16</v>
          </cell>
          <cell r="G392">
            <v>269083.46000000002</v>
          </cell>
        </row>
        <row r="393">
          <cell r="A393" t="str">
            <v>1230</v>
          </cell>
          <cell r="C393" t="str">
            <v>8751</v>
          </cell>
          <cell r="F393">
            <v>309547</v>
          </cell>
          <cell r="G393">
            <v>308126.84999999998</v>
          </cell>
        </row>
        <row r="394">
          <cell r="A394" t="str">
            <v>Tota</v>
          </cell>
          <cell r="C394"/>
          <cell r="F394">
            <v>0</v>
          </cell>
          <cell r="G394">
            <v>0</v>
          </cell>
        </row>
        <row r="395">
          <cell r="A395" t="str">
            <v>1240</v>
          </cell>
          <cell r="C395" t="str">
            <v>8021</v>
          </cell>
          <cell r="F395">
            <v>464909.37</v>
          </cell>
          <cell r="G395">
            <v>480691.95</v>
          </cell>
        </row>
        <row r="396">
          <cell r="A396" t="str">
            <v>1240</v>
          </cell>
          <cell r="C396" t="str">
            <v>8027</v>
          </cell>
          <cell r="F396">
            <v>9206.2199999999993</v>
          </cell>
          <cell r="G396">
            <v>0</v>
          </cell>
        </row>
        <row r="397">
          <cell r="A397" t="str">
            <v>1240</v>
          </cell>
          <cell r="C397" t="str">
            <v>8051</v>
          </cell>
          <cell r="F397">
            <v>65918.850000000006</v>
          </cell>
          <cell r="G397">
            <v>73765.5</v>
          </cell>
        </row>
        <row r="398">
          <cell r="A398" t="str">
            <v>1240</v>
          </cell>
          <cell r="C398" t="str">
            <v>8052</v>
          </cell>
          <cell r="F398">
            <v>1331.01</v>
          </cell>
          <cell r="G398">
            <v>1235.22</v>
          </cell>
        </row>
        <row r="399">
          <cell r="A399" t="str">
            <v>1240</v>
          </cell>
          <cell r="C399" t="str">
            <v>8053</v>
          </cell>
          <cell r="F399">
            <v>19709.28</v>
          </cell>
          <cell r="G399">
            <v>16840.05</v>
          </cell>
        </row>
        <row r="400">
          <cell r="A400" t="str">
            <v>1240</v>
          </cell>
          <cell r="C400" t="str">
            <v>8054</v>
          </cell>
          <cell r="F400">
            <v>1056.6400000000001</v>
          </cell>
          <cell r="G400">
            <v>933.24</v>
          </cell>
        </row>
        <row r="401">
          <cell r="A401" t="str">
            <v>1240</v>
          </cell>
          <cell r="C401" t="str">
            <v>8055</v>
          </cell>
          <cell r="F401">
            <v>6794.15</v>
          </cell>
          <cell r="G401">
            <v>6970.15</v>
          </cell>
        </row>
        <row r="402">
          <cell r="A402" t="str">
            <v>1240</v>
          </cell>
          <cell r="C402" t="str">
            <v>8056</v>
          </cell>
          <cell r="F402">
            <v>2054.67</v>
          </cell>
          <cell r="G402">
            <v>2317.36</v>
          </cell>
        </row>
        <row r="403">
          <cell r="A403" t="str">
            <v>1240</v>
          </cell>
          <cell r="C403" t="str">
            <v>8060</v>
          </cell>
          <cell r="F403">
            <v>57899.040000000001</v>
          </cell>
          <cell r="G403">
            <v>51705.48</v>
          </cell>
        </row>
        <row r="404">
          <cell r="A404" t="str">
            <v>1240</v>
          </cell>
          <cell r="C404" t="str">
            <v>8131</v>
          </cell>
          <cell r="F404"/>
          <cell r="G404">
            <v>1189</v>
          </cell>
        </row>
        <row r="405">
          <cell r="A405" t="str">
            <v>1240</v>
          </cell>
          <cell r="C405" t="str">
            <v>8132</v>
          </cell>
          <cell r="F405">
            <v>2678.3</v>
          </cell>
          <cell r="G405">
            <v>0</v>
          </cell>
        </row>
        <row r="406">
          <cell r="A406" t="str">
            <v>1240</v>
          </cell>
          <cell r="C406" t="str">
            <v>8162</v>
          </cell>
          <cell r="F406">
            <v>1623.63</v>
          </cell>
          <cell r="G406">
            <v>1145</v>
          </cell>
        </row>
        <row r="407">
          <cell r="A407" t="str">
            <v>1240</v>
          </cell>
          <cell r="C407" t="str">
            <v>8322</v>
          </cell>
          <cell r="F407">
            <v>21652.15</v>
          </cell>
          <cell r="G407">
            <v>44729.5</v>
          </cell>
        </row>
        <row r="408">
          <cell r="A408" t="str">
            <v>1240</v>
          </cell>
          <cell r="C408" t="str">
            <v>8333</v>
          </cell>
          <cell r="F408">
            <v>2133</v>
          </cell>
          <cell r="G408">
            <v>1488.53</v>
          </cell>
        </row>
        <row r="409">
          <cell r="A409" t="str">
            <v>1240</v>
          </cell>
          <cell r="C409" t="str">
            <v>8361</v>
          </cell>
          <cell r="F409">
            <v>2700</v>
          </cell>
          <cell r="G409">
            <v>2700</v>
          </cell>
        </row>
        <row r="410">
          <cell r="A410" t="str">
            <v>1240</v>
          </cell>
          <cell r="C410" t="str">
            <v>8368</v>
          </cell>
          <cell r="F410">
            <v>5586.63</v>
          </cell>
          <cell r="G410">
            <v>15292.43</v>
          </cell>
        </row>
        <row r="411">
          <cell r="A411" t="str">
            <v>1240</v>
          </cell>
          <cell r="C411" t="str">
            <v>8372</v>
          </cell>
          <cell r="F411">
            <v>-360</v>
          </cell>
          <cell r="G411">
            <v>-165</v>
          </cell>
        </row>
        <row r="412">
          <cell r="A412" t="str">
            <v>1240</v>
          </cell>
          <cell r="C412" t="str">
            <v>8375</v>
          </cell>
          <cell r="F412">
            <v>970</v>
          </cell>
          <cell r="G412">
            <v>960</v>
          </cell>
        </row>
        <row r="413">
          <cell r="A413" t="str">
            <v>1240</v>
          </cell>
          <cell r="C413" t="str">
            <v>8377</v>
          </cell>
          <cell r="F413"/>
          <cell r="G413">
            <v>229</v>
          </cell>
        </row>
        <row r="414">
          <cell r="A414" t="str">
            <v>1240</v>
          </cell>
          <cell r="C414" t="str">
            <v>8383</v>
          </cell>
          <cell r="F414">
            <v>320</v>
          </cell>
          <cell r="G414">
            <v>0</v>
          </cell>
        </row>
        <row r="415">
          <cell r="A415" t="str">
            <v>1240</v>
          </cell>
          <cell r="C415" t="str">
            <v>8385</v>
          </cell>
          <cell r="F415">
            <v>1922.68</v>
          </cell>
          <cell r="G415">
            <v>1200</v>
          </cell>
        </row>
        <row r="416">
          <cell r="A416" t="str">
            <v>1240</v>
          </cell>
          <cell r="C416" t="str">
            <v>8534</v>
          </cell>
          <cell r="F416">
            <v>4190</v>
          </cell>
          <cell r="G416">
            <v>17232</v>
          </cell>
        </row>
        <row r="417">
          <cell r="A417" t="str">
            <v>1240</v>
          </cell>
          <cell r="C417" t="str">
            <v>8752</v>
          </cell>
          <cell r="F417">
            <v>12528</v>
          </cell>
          <cell r="G417">
            <v>6930</v>
          </cell>
        </row>
        <row r="418">
          <cell r="A418" t="str">
            <v>Tota</v>
          </cell>
          <cell r="C418"/>
          <cell r="F418">
            <v>0</v>
          </cell>
          <cell r="G418">
            <v>0</v>
          </cell>
        </row>
        <row r="419">
          <cell r="A419" t="str">
            <v>1300</v>
          </cell>
          <cell r="C419" t="str">
            <v>8021</v>
          </cell>
          <cell r="F419">
            <v>630381.43999999994</v>
          </cell>
          <cell r="G419">
            <v>510912.51</v>
          </cell>
        </row>
        <row r="420">
          <cell r="A420" t="str">
            <v>1300</v>
          </cell>
          <cell r="C420" t="str">
            <v>8023</v>
          </cell>
          <cell r="F420"/>
          <cell r="G420">
            <v>5.73</v>
          </cell>
        </row>
        <row r="421">
          <cell r="A421" t="str">
            <v>1300</v>
          </cell>
          <cell r="C421" t="str">
            <v>8025</v>
          </cell>
          <cell r="F421"/>
          <cell r="G421">
            <v>198.63</v>
          </cell>
        </row>
        <row r="422">
          <cell r="A422" t="str">
            <v>1300</v>
          </cell>
          <cell r="C422" t="str">
            <v>8027</v>
          </cell>
          <cell r="F422">
            <v>10043.629999999999</v>
          </cell>
          <cell r="G422">
            <v>0</v>
          </cell>
        </row>
        <row r="423">
          <cell r="A423" t="str">
            <v>1300</v>
          </cell>
          <cell r="C423" t="str">
            <v>8051</v>
          </cell>
          <cell r="F423">
            <v>144172.42000000001</v>
          </cell>
          <cell r="G423">
            <v>115434.92</v>
          </cell>
        </row>
        <row r="424">
          <cell r="A424" t="str">
            <v>1300</v>
          </cell>
          <cell r="C424" t="str">
            <v>8052</v>
          </cell>
          <cell r="F424">
            <v>1491.08</v>
          </cell>
          <cell r="G424">
            <v>1105.1600000000001</v>
          </cell>
        </row>
        <row r="425">
          <cell r="A425" t="str">
            <v>1300</v>
          </cell>
          <cell r="C425" t="str">
            <v>8053</v>
          </cell>
          <cell r="F425">
            <v>40433.550000000003</v>
          </cell>
          <cell r="G425">
            <v>32354.400000000001</v>
          </cell>
        </row>
        <row r="426">
          <cell r="A426" t="str">
            <v>1300</v>
          </cell>
          <cell r="C426" t="str">
            <v>8054</v>
          </cell>
          <cell r="F426">
            <v>2808.23</v>
          </cell>
          <cell r="G426">
            <v>1813.89</v>
          </cell>
        </row>
        <row r="427">
          <cell r="A427" t="str">
            <v>1300</v>
          </cell>
          <cell r="C427" t="str">
            <v>8055</v>
          </cell>
          <cell r="F427">
            <v>9178.67</v>
          </cell>
          <cell r="G427">
            <v>7389.84</v>
          </cell>
        </row>
        <row r="428">
          <cell r="A428" t="str">
            <v>1300</v>
          </cell>
          <cell r="C428" t="str">
            <v>8056</v>
          </cell>
          <cell r="F428">
            <v>3473.08</v>
          </cell>
          <cell r="G428">
            <v>2515.0700000000002</v>
          </cell>
        </row>
        <row r="429">
          <cell r="A429" t="str">
            <v>1300</v>
          </cell>
          <cell r="C429" t="str">
            <v>8059</v>
          </cell>
          <cell r="F429">
            <v>27863.87</v>
          </cell>
          <cell r="G429">
            <v>29146.46</v>
          </cell>
        </row>
        <row r="430">
          <cell r="A430" t="str">
            <v>1300</v>
          </cell>
          <cell r="C430" t="str">
            <v>8133</v>
          </cell>
          <cell r="F430">
            <v>19081.68</v>
          </cell>
          <cell r="G430">
            <v>0</v>
          </cell>
        </row>
        <row r="431">
          <cell r="A431" t="str">
            <v>1300</v>
          </cell>
          <cell r="C431" t="str">
            <v>8157</v>
          </cell>
          <cell r="F431">
            <v>880</v>
          </cell>
          <cell r="G431">
            <v>262.75</v>
          </cell>
        </row>
        <row r="432">
          <cell r="A432" t="str">
            <v>1300</v>
          </cell>
          <cell r="C432" t="str">
            <v>8159</v>
          </cell>
          <cell r="F432">
            <v>394</v>
          </cell>
          <cell r="G432">
            <v>0</v>
          </cell>
        </row>
        <row r="433">
          <cell r="A433" t="str">
            <v>1300</v>
          </cell>
          <cell r="C433" t="str">
            <v>8162</v>
          </cell>
          <cell r="F433"/>
          <cell r="G433">
            <v>965.21</v>
          </cell>
        </row>
        <row r="434">
          <cell r="A434" t="str">
            <v>1300</v>
          </cell>
          <cell r="C434" t="str">
            <v>8321</v>
          </cell>
          <cell r="F434"/>
          <cell r="G434">
            <v>4229.05</v>
          </cell>
        </row>
        <row r="435">
          <cell r="A435" t="str">
            <v>1300</v>
          </cell>
          <cell r="C435" t="str">
            <v>8361</v>
          </cell>
          <cell r="F435"/>
          <cell r="G435">
            <v>10490</v>
          </cell>
        </row>
        <row r="436">
          <cell r="A436" t="str">
            <v>1300</v>
          </cell>
          <cell r="C436" t="str">
            <v>8377</v>
          </cell>
          <cell r="F436">
            <v>6177</v>
          </cell>
          <cell r="G436">
            <v>6362</v>
          </cell>
        </row>
        <row r="437">
          <cell r="A437" t="str">
            <v>1300</v>
          </cell>
          <cell r="C437" t="str">
            <v>8384</v>
          </cell>
          <cell r="F437">
            <v>52</v>
          </cell>
          <cell r="G437">
            <v>0</v>
          </cell>
        </row>
        <row r="438">
          <cell r="A438" t="str">
            <v>1300</v>
          </cell>
          <cell r="C438" t="str">
            <v>8724</v>
          </cell>
          <cell r="F438">
            <v>11624.72</v>
          </cell>
          <cell r="G438">
            <v>3865</v>
          </cell>
        </row>
        <row r="439">
          <cell r="A439" t="str">
            <v>1300</v>
          </cell>
          <cell r="C439" t="str">
            <v>8754</v>
          </cell>
          <cell r="F439">
            <v>1500</v>
          </cell>
          <cell r="G439">
            <v>1500</v>
          </cell>
        </row>
        <row r="440">
          <cell r="A440" t="str">
            <v>1300</v>
          </cell>
          <cell r="C440" t="str">
            <v>8793</v>
          </cell>
          <cell r="F440">
            <v>57135.040000000001</v>
          </cell>
          <cell r="G440">
            <v>0</v>
          </cell>
        </row>
        <row r="441">
          <cell r="A441" t="str">
            <v>Tota</v>
          </cell>
          <cell r="C441"/>
          <cell r="F441">
            <v>0</v>
          </cell>
          <cell r="G441">
            <v>0</v>
          </cell>
        </row>
        <row r="442">
          <cell r="A442" t="str">
            <v>1301</v>
          </cell>
          <cell r="C442" t="str">
            <v>8021</v>
          </cell>
          <cell r="F442">
            <v>493301.57</v>
          </cell>
          <cell r="G442">
            <v>536679.57999999996</v>
          </cell>
        </row>
        <row r="443">
          <cell r="A443" t="str">
            <v>1301</v>
          </cell>
          <cell r="C443" t="str">
            <v>8022</v>
          </cell>
          <cell r="F443">
            <v>2012.96</v>
          </cell>
          <cell r="G443">
            <v>98.03</v>
          </cell>
        </row>
        <row r="444">
          <cell r="A444" t="str">
            <v>1301</v>
          </cell>
          <cell r="C444" t="str">
            <v>8025</v>
          </cell>
          <cell r="F444">
            <v>4399.5200000000004</v>
          </cell>
          <cell r="G444">
            <v>5394.05</v>
          </cell>
        </row>
        <row r="445">
          <cell r="A445" t="str">
            <v>1301</v>
          </cell>
          <cell r="C445" t="str">
            <v>8027</v>
          </cell>
          <cell r="F445">
            <v>9946.9599999999991</v>
          </cell>
          <cell r="G445">
            <v>0</v>
          </cell>
        </row>
        <row r="446">
          <cell r="A446" t="str">
            <v>1301</v>
          </cell>
          <cell r="C446" t="str">
            <v>8051</v>
          </cell>
          <cell r="F446">
            <v>101859.47</v>
          </cell>
          <cell r="G446">
            <v>118006.99</v>
          </cell>
        </row>
        <row r="447">
          <cell r="A447" t="str">
            <v>1301</v>
          </cell>
          <cell r="C447" t="str">
            <v>8052</v>
          </cell>
          <cell r="F447">
            <v>1371.68</v>
          </cell>
          <cell r="G447">
            <v>1492.8</v>
          </cell>
        </row>
        <row r="448">
          <cell r="A448" t="str">
            <v>1301</v>
          </cell>
          <cell r="C448" t="str">
            <v>8053</v>
          </cell>
          <cell r="F448">
            <v>48605.32</v>
          </cell>
          <cell r="G448">
            <v>42523.37</v>
          </cell>
        </row>
        <row r="449">
          <cell r="A449" t="str">
            <v>1301</v>
          </cell>
          <cell r="C449" t="str">
            <v>8054</v>
          </cell>
          <cell r="F449">
            <v>2905.61</v>
          </cell>
          <cell r="G449">
            <v>2620.0700000000002</v>
          </cell>
        </row>
        <row r="450">
          <cell r="A450" t="str">
            <v>1301</v>
          </cell>
          <cell r="C450" t="str">
            <v>8055</v>
          </cell>
          <cell r="F450">
            <v>6240.68</v>
          </cell>
          <cell r="G450">
            <v>6793.41</v>
          </cell>
        </row>
        <row r="451">
          <cell r="A451" t="str">
            <v>1301</v>
          </cell>
          <cell r="C451" t="str">
            <v>8056</v>
          </cell>
          <cell r="F451">
            <v>3384.9</v>
          </cell>
          <cell r="G451">
            <v>3787.59</v>
          </cell>
        </row>
        <row r="452">
          <cell r="A452" t="str">
            <v>1301</v>
          </cell>
          <cell r="C452" t="str">
            <v>8058</v>
          </cell>
          <cell r="F452">
            <v>12077.5</v>
          </cell>
          <cell r="G452">
            <v>13387.97</v>
          </cell>
        </row>
        <row r="453">
          <cell r="A453" t="str">
            <v>1301</v>
          </cell>
          <cell r="C453" t="str">
            <v>8059</v>
          </cell>
          <cell r="F453">
            <v>21143.33</v>
          </cell>
          <cell r="G453">
            <v>20840.18</v>
          </cell>
        </row>
        <row r="454">
          <cell r="A454" t="str">
            <v>1301</v>
          </cell>
          <cell r="C454" t="str">
            <v>8060</v>
          </cell>
          <cell r="F454">
            <v>55.97</v>
          </cell>
          <cell r="G454">
            <v>0</v>
          </cell>
        </row>
        <row r="455">
          <cell r="A455" t="str">
            <v>1301</v>
          </cell>
          <cell r="C455" t="str">
            <v>8106</v>
          </cell>
          <cell r="F455">
            <v>8319.57</v>
          </cell>
          <cell r="G455">
            <v>32755.05</v>
          </cell>
        </row>
        <row r="456">
          <cell r="A456" t="str">
            <v>1301</v>
          </cell>
          <cell r="C456" t="str">
            <v>8133</v>
          </cell>
          <cell r="F456">
            <v>3547.84</v>
          </cell>
          <cell r="G456">
            <v>3204.63</v>
          </cell>
        </row>
        <row r="457">
          <cell r="A457" t="str">
            <v>1301</v>
          </cell>
          <cell r="C457" t="str">
            <v>8135</v>
          </cell>
          <cell r="F457">
            <v>3445.5</v>
          </cell>
          <cell r="G457">
            <v>4365</v>
          </cell>
        </row>
        <row r="458">
          <cell r="A458" t="str">
            <v>1301</v>
          </cell>
          <cell r="C458" t="str">
            <v>8140</v>
          </cell>
          <cell r="F458">
            <v>6</v>
          </cell>
          <cell r="G458">
            <v>12</v>
          </cell>
        </row>
        <row r="459">
          <cell r="A459" t="str">
            <v>1301</v>
          </cell>
          <cell r="C459" t="str">
            <v>8143</v>
          </cell>
          <cell r="F459">
            <v>7354.22</v>
          </cell>
          <cell r="G459">
            <v>95</v>
          </cell>
        </row>
        <row r="460">
          <cell r="A460" t="str">
            <v>1301</v>
          </cell>
          <cell r="C460" t="str">
            <v>8153</v>
          </cell>
          <cell r="F460">
            <v>246.36</v>
          </cell>
          <cell r="G460">
            <v>429.76</v>
          </cell>
        </row>
        <row r="461">
          <cell r="A461" t="str">
            <v>1301</v>
          </cell>
          <cell r="C461" t="str">
            <v>8156</v>
          </cell>
          <cell r="F461">
            <v>19528.61</v>
          </cell>
          <cell r="G461">
            <v>36443.79</v>
          </cell>
        </row>
        <row r="462">
          <cell r="A462" t="str">
            <v>1301</v>
          </cell>
          <cell r="C462" t="str">
            <v>8162</v>
          </cell>
          <cell r="F462">
            <v>426.58</v>
          </cell>
          <cell r="G462">
            <v>2369.44</v>
          </cell>
        </row>
        <row r="463">
          <cell r="A463" t="str">
            <v>1301</v>
          </cell>
          <cell r="C463" t="str">
            <v>8322</v>
          </cell>
          <cell r="F463">
            <v>425</v>
          </cell>
          <cell r="G463">
            <v>0</v>
          </cell>
        </row>
        <row r="464">
          <cell r="A464" t="str">
            <v>1301</v>
          </cell>
          <cell r="C464" t="str">
            <v>8341</v>
          </cell>
          <cell r="F464"/>
          <cell r="G464">
            <v>800</v>
          </cell>
        </row>
        <row r="465">
          <cell r="A465" t="str">
            <v>1301</v>
          </cell>
          <cell r="C465" t="str">
            <v>8370</v>
          </cell>
          <cell r="F465">
            <v>82970.42</v>
          </cell>
          <cell r="G465">
            <v>27569.55</v>
          </cell>
        </row>
        <row r="466">
          <cell r="A466" t="str">
            <v>1301</v>
          </cell>
          <cell r="C466" t="str">
            <v>8492</v>
          </cell>
          <cell r="F466">
            <v>36317.949999999997</v>
          </cell>
          <cell r="G466">
            <v>87163.12</v>
          </cell>
        </row>
        <row r="467">
          <cell r="A467" t="str">
            <v>1301</v>
          </cell>
          <cell r="C467" t="str">
            <v>8493</v>
          </cell>
          <cell r="F467">
            <v>842.1</v>
          </cell>
          <cell r="G467">
            <v>1684.15</v>
          </cell>
        </row>
        <row r="468">
          <cell r="A468" t="str">
            <v>1301</v>
          </cell>
          <cell r="C468" t="str">
            <v>8494</v>
          </cell>
          <cell r="F468">
            <v>12434.67</v>
          </cell>
          <cell r="G468">
            <v>29567.55</v>
          </cell>
        </row>
        <row r="469">
          <cell r="A469" t="str">
            <v>1301</v>
          </cell>
          <cell r="C469" t="str">
            <v>8526</v>
          </cell>
          <cell r="F469">
            <v>4961.25</v>
          </cell>
          <cell r="G469">
            <v>6811</v>
          </cell>
        </row>
        <row r="470">
          <cell r="A470" t="str">
            <v>1301</v>
          </cell>
          <cell r="C470" t="str">
            <v>8721</v>
          </cell>
          <cell r="F470">
            <v>358525</v>
          </cell>
          <cell r="G470">
            <v>169913</v>
          </cell>
        </row>
        <row r="471">
          <cell r="A471" t="str">
            <v>1301</v>
          </cell>
          <cell r="C471" t="str">
            <v>8722</v>
          </cell>
          <cell r="F471">
            <v>15142.85</v>
          </cell>
          <cell r="G471">
            <v>1137.58</v>
          </cell>
        </row>
        <row r="472">
          <cell r="A472" t="str">
            <v>1301</v>
          </cell>
          <cell r="C472" t="str">
            <v>8728</v>
          </cell>
          <cell r="F472">
            <v>2946.38</v>
          </cell>
          <cell r="G472">
            <v>2167.1</v>
          </cell>
        </row>
        <row r="473">
          <cell r="A473" t="str">
            <v>1301</v>
          </cell>
          <cell r="C473" t="str">
            <v>8764</v>
          </cell>
          <cell r="F473">
            <v>13023.52</v>
          </cell>
          <cell r="G473">
            <v>-5189.76</v>
          </cell>
        </row>
        <row r="474">
          <cell r="A474" t="str">
            <v>1301</v>
          </cell>
          <cell r="C474" t="str">
            <v>8787</v>
          </cell>
          <cell r="F474">
            <v>12300</v>
          </cell>
          <cell r="G474">
            <v>13300</v>
          </cell>
        </row>
        <row r="475">
          <cell r="A475" t="str">
            <v>Tota</v>
          </cell>
          <cell r="C475"/>
          <cell r="F475">
            <v>0</v>
          </cell>
          <cell r="G475">
            <v>0</v>
          </cell>
        </row>
        <row r="476">
          <cell r="A476" t="str">
            <v>1302</v>
          </cell>
          <cell r="C476" t="str">
            <v>8021</v>
          </cell>
          <cell r="F476">
            <v>2383.7199999999998</v>
          </cell>
          <cell r="G476">
            <v>154580.43</v>
          </cell>
        </row>
        <row r="477">
          <cell r="A477" t="str">
            <v>1302</v>
          </cell>
          <cell r="C477" t="str">
            <v>8022</v>
          </cell>
          <cell r="F477"/>
          <cell r="G477">
            <v>-1138.43</v>
          </cell>
        </row>
        <row r="478">
          <cell r="A478" t="str">
            <v>1302</v>
          </cell>
          <cell r="C478" t="str">
            <v>8023</v>
          </cell>
          <cell r="F478"/>
          <cell r="G478">
            <v>91.31</v>
          </cell>
        </row>
        <row r="479">
          <cell r="A479" t="str">
            <v>1302</v>
          </cell>
          <cell r="C479" t="str">
            <v>8025</v>
          </cell>
          <cell r="F479"/>
          <cell r="G479">
            <v>1488.09</v>
          </cell>
        </row>
        <row r="480">
          <cell r="A480" t="str">
            <v>1302</v>
          </cell>
          <cell r="C480" t="str">
            <v>8027</v>
          </cell>
          <cell r="F480">
            <v>2509.7800000000002</v>
          </cell>
          <cell r="G480">
            <v>0</v>
          </cell>
        </row>
        <row r="481">
          <cell r="A481" t="str">
            <v>1302</v>
          </cell>
          <cell r="C481" t="str">
            <v>8051</v>
          </cell>
          <cell r="F481">
            <v>716.54</v>
          </cell>
          <cell r="G481">
            <v>43459.43</v>
          </cell>
        </row>
        <row r="482">
          <cell r="A482" t="str">
            <v>1302</v>
          </cell>
          <cell r="C482" t="str">
            <v>8052</v>
          </cell>
          <cell r="F482"/>
          <cell r="G482">
            <v>362.89</v>
          </cell>
        </row>
        <row r="483">
          <cell r="A483" t="str">
            <v>1302</v>
          </cell>
          <cell r="C483" t="str">
            <v>8053</v>
          </cell>
          <cell r="F483"/>
          <cell r="G483">
            <v>14123.27</v>
          </cell>
        </row>
        <row r="484">
          <cell r="A484" t="str">
            <v>1302</v>
          </cell>
          <cell r="C484" t="str">
            <v>8054</v>
          </cell>
          <cell r="F484"/>
          <cell r="G484">
            <v>1062.58</v>
          </cell>
        </row>
        <row r="485">
          <cell r="A485" t="str">
            <v>1302</v>
          </cell>
          <cell r="C485" t="str">
            <v>8055</v>
          </cell>
          <cell r="F485">
            <v>104.48</v>
          </cell>
          <cell r="G485">
            <v>2274.61</v>
          </cell>
        </row>
        <row r="486">
          <cell r="A486" t="str">
            <v>1302</v>
          </cell>
          <cell r="C486" t="str">
            <v>8056</v>
          </cell>
          <cell r="F486"/>
          <cell r="G486">
            <v>1380.51</v>
          </cell>
        </row>
        <row r="487">
          <cell r="A487" t="str">
            <v>1302</v>
          </cell>
          <cell r="C487" t="str">
            <v>8131</v>
          </cell>
          <cell r="F487"/>
          <cell r="G487">
            <v>151.37</v>
          </cell>
        </row>
        <row r="488">
          <cell r="A488" t="str">
            <v>1302</v>
          </cell>
          <cell r="C488" t="str">
            <v>8133</v>
          </cell>
          <cell r="F488"/>
          <cell r="G488">
            <v>29124.05</v>
          </cell>
        </row>
        <row r="489">
          <cell r="A489" t="str">
            <v>1302</v>
          </cell>
          <cell r="C489" t="str">
            <v>8135</v>
          </cell>
          <cell r="F489"/>
          <cell r="G489">
            <v>840</v>
          </cell>
        </row>
        <row r="490">
          <cell r="A490" t="str">
            <v>1302</v>
          </cell>
          <cell r="C490" t="str">
            <v>8140</v>
          </cell>
          <cell r="F490"/>
          <cell r="G490">
            <v>23.33</v>
          </cell>
        </row>
        <row r="491">
          <cell r="A491" t="str">
            <v>1302</v>
          </cell>
          <cell r="C491" t="str">
            <v>8153</v>
          </cell>
          <cell r="F491">
            <v>1200</v>
          </cell>
          <cell r="G491">
            <v>20.82</v>
          </cell>
        </row>
        <row r="492">
          <cell r="A492" t="str">
            <v>1302</v>
          </cell>
          <cell r="C492" t="str">
            <v>8157</v>
          </cell>
          <cell r="F492"/>
          <cell r="G492">
            <v>395.77</v>
          </cell>
        </row>
        <row r="493">
          <cell r="A493" t="str">
            <v>1302</v>
          </cell>
          <cell r="C493" t="str">
            <v>8321</v>
          </cell>
          <cell r="F493"/>
          <cell r="G493">
            <v>3202.95</v>
          </cell>
        </row>
        <row r="494">
          <cell r="A494" t="str">
            <v>1302</v>
          </cell>
          <cell r="C494" t="str">
            <v>8384</v>
          </cell>
          <cell r="F494">
            <v>26</v>
          </cell>
          <cell r="G494">
            <v>233</v>
          </cell>
        </row>
        <row r="495">
          <cell r="A495" t="str">
            <v>1302</v>
          </cell>
          <cell r="C495" t="str">
            <v>8385</v>
          </cell>
          <cell r="F495"/>
          <cell r="G495">
            <v>76.959999999999994</v>
          </cell>
        </row>
        <row r="496">
          <cell r="A496" t="str">
            <v>1302</v>
          </cell>
          <cell r="C496" t="str">
            <v>8494</v>
          </cell>
          <cell r="F496"/>
          <cell r="G496">
            <v>39.36</v>
          </cell>
        </row>
        <row r="497">
          <cell r="A497" t="str">
            <v>Tota</v>
          </cell>
          <cell r="C497"/>
          <cell r="F497">
            <v>0</v>
          </cell>
          <cell r="G497">
            <v>0</v>
          </cell>
        </row>
        <row r="498">
          <cell r="A498" t="str">
            <v>1400</v>
          </cell>
          <cell r="C498" t="str">
            <v>8021</v>
          </cell>
          <cell r="F498">
            <v>1607605.98</v>
          </cell>
          <cell r="G498">
            <v>1499884.6</v>
          </cell>
        </row>
        <row r="499">
          <cell r="A499" t="str">
            <v>1400</v>
          </cell>
          <cell r="C499" t="str">
            <v>8023</v>
          </cell>
          <cell r="F499">
            <v>111.11</v>
          </cell>
          <cell r="G499">
            <v>173.08</v>
          </cell>
        </row>
        <row r="500">
          <cell r="A500" t="str">
            <v>1400</v>
          </cell>
          <cell r="C500" t="str">
            <v>8025</v>
          </cell>
          <cell r="F500">
            <v>1458.3</v>
          </cell>
          <cell r="G500">
            <v>1233.56</v>
          </cell>
        </row>
        <row r="501">
          <cell r="A501" t="str">
            <v>1400</v>
          </cell>
          <cell r="C501" t="str">
            <v>8027</v>
          </cell>
          <cell r="F501">
            <v>31469.31</v>
          </cell>
          <cell r="G501">
            <v>0</v>
          </cell>
        </row>
        <row r="502">
          <cell r="A502" t="str">
            <v>1400</v>
          </cell>
          <cell r="C502" t="str">
            <v>8051</v>
          </cell>
          <cell r="F502">
            <v>262681.63</v>
          </cell>
          <cell r="G502">
            <v>255665.96</v>
          </cell>
        </row>
        <row r="503">
          <cell r="A503" t="str">
            <v>1400</v>
          </cell>
          <cell r="C503" t="str">
            <v>8052</v>
          </cell>
          <cell r="F503">
            <v>3449.27</v>
          </cell>
          <cell r="G503">
            <v>2944.1</v>
          </cell>
        </row>
        <row r="504">
          <cell r="A504" t="str">
            <v>1400</v>
          </cell>
          <cell r="C504" t="str">
            <v>8053</v>
          </cell>
          <cell r="F504">
            <v>58969.58</v>
          </cell>
          <cell r="G504">
            <v>56635.17</v>
          </cell>
        </row>
        <row r="505">
          <cell r="A505" t="str">
            <v>1400</v>
          </cell>
          <cell r="C505" t="str">
            <v>8054</v>
          </cell>
          <cell r="F505">
            <v>4132.6899999999996</v>
          </cell>
          <cell r="G505">
            <v>3357.78</v>
          </cell>
        </row>
        <row r="506">
          <cell r="A506" t="str">
            <v>1400</v>
          </cell>
          <cell r="C506" t="str">
            <v>8055</v>
          </cell>
          <cell r="F506">
            <v>23609.16</v>
          </cell>
          <cell r="G506">
            <v>21801.040000000001</v>
          </cell>
        </row>
        <row r="507">
          <cell r="A507" t="str">
            <v>1400</v>
          </cell>
          <cell r="C507" t="str">
            <v>8056</v>
          </cell>
          <cell r="F507">
            <v>5995.66</v>
          </cell>
          <cell r="G507">
            <v>5727.18</v>
          </cell>
        </row>
        <row r="508">
          <cell r="A508" t="str">
            <v>1400</v>
          </cell>
          <cell r="C508" t="str">
            <v>8057</v>
          </cell>
          <cell r="F508">
            <v>623.84</v>
          </cell>
          <cell r="G508">
            <v>111.88</v>
          </cell>
        </row>
        <row r="509">
          <cell r="A509" t="str">
            <v>1400</v>
          </cell>
          <cell r="C509" t="str">
            <v>8058</v>
          </cell>
          <cell r="F509">
            <v>81066</v>
          </cell>
          <cell r="G509">
            <v>79575.320000000007</v>
          </cell>
        </row>
        <row r="510">
          <cell r="A510" t="str">
            <v>1400</v>
          </cell>
          <cell r="C510" t="str">
            <v>8059</v>
          </cell>
          <cell r="F510">
            <v>3218.15</v>
          </cell>
          <cell r="G510">
            <v>0</v>
          </cell>
        </row>
        <row r="511">
          <cell r="A511" t="str">
            <v>1400</v>
          </cell>
          <cell r="C511" t="str">
            <v>8060</v>
          </cell>
          <cell r="F511">
            <v>96026.58</v>
          </cell>
          <cell r="G511">
            <v>79186.399999999994</v>
          </cell>
        </row>
        <row r="512">
          <cell r="A512" t="str">
            <v>1400</v>
          </cell>
          <cell r="C512" t="str">
            <v>8131</v>
          </cell>
          <cell r="F512"/>
          <cell r="G512">
            <v>2191.9499999999998</v>
          </cell>
        </row>
        <row r="513">
          <cell r="A513" t="str">
            <v>1400</v>
          </cell>
          <cell r="C513" t="str">
            <v>8133</v>
          </cell>
          <cell r="F513"/>
          <cell r="G513">
            <v>3781.59</v>
          </cell>
        </row>
        <row r="514">
          <cell r="A514" t="str">
            <v>1400</v>
          </cell>
          <cell r="C514" t="str">
            <v>8135</v>
          </cell>
          <cell r="F514">
            <v>966.97</v>
          </cell>
          <cell r="G514">
            <v>49.99</v>
          </cell>
        </row>
        <row r="515">
          <cell r="A515" t="str">
            <v>1400</v>
          </cell>
          <cell r="C515" t="str">
            <v>8138</v>
          </cell>
          <cell r="F515"/>
          <cell r="G515">
            <v>398.82</v>
          </cell>
        </row>
        <row r="516">
          <cell r="A516" t="str">
            <v>1400</v>
          </cell>
          <cell r="C516" t="str">
            <v>8140</v>
          </cell>
          <cell r="F516"/>
          <cell r="G516">
            <v>12.98</v>
          </cell>
        </row>
        <row r="517">
          <cell r="A517" t="str">
            <v>1400</v>
          </cell>
          <cell r="C517" t="str">
            <v>8153</v>
          </cell>
          <cell r="F517">
            <v>11.98</v>
          </cell>
          <cell r="G517">
            <v>0</v>
          </cell>
        </row>
        <row r="518">
          <cell r="A518" t="str">
            <v>1400</v>
          </cell>
          <cell r="C518" t="str">
            <v>8158</v>
          </cell>
          <cell r="F518">
            <v>583.79999999999995</v>
          </cell>
          <cell r="G518">
            <v>200.57</v>
          </cell>
        </row>
        <row r="519">
          <cell r="A519" t="str">
            <v>1400</v>
          </cell>
          <cell r="C519" t="str">
            <v>8159</v>
          </cell>
          <cell r="F519">
            <v>236.25</v>
          </cell>
          <cell r="G519">
            <v>0</v>
          </cell>
        </row>
        <row r="520">
          <cell r="A520" t="str">
            <v>1400</v>
          </cell>
          <cell r="C520" t="str">
            <v>8162</v>
          </cell>
          <cell r="F520">
            <v>1130.83</v>
          </cell>
          <cell r="G520">
            <v>1438.6</v>
          </cell>
        </row>
        <row r="521">
          <cell r="A521" t="str">
            <v>1400</v>
          </cell>
          <cell r="C521" t="str">
            <v>8221</v>
          </cell>
          <cell r="F521">
            <v>280</v>
          </cell>
          <cell r="G521">
            <v>0</v>
          </cell>
        </row>
        <row r="522">
          <cell r="A522" t="str">
            <v>1400</v>
          </cell>
          <cell r="C522" t="str">
            <v>8322</v>
          </cell>
          <cell r="F522">
            <v>50</v>
          </cell>
          <cell r="G522">
            <v>0</v>
          </cell>
        </row>
        <row r="523">
          <cell r="A523" t="str">
            <v>1400</v>
          </cell>
          <cell r="C523" t="str">
            <v>8361</v>
          </cell>
          <cell r="F523">
            <v>8591.76</v>
          </cell>
          <cell r="G523">
            <v>8301.36</v>
          </cell>
        </row>
        <row r="524">
          <cell r="A524" t="str">
            <v>1400</v>
          </cell>
          <cell r="C524" t="str">
            <v>8369</v>
          </cell>
          <cell r="F524"/>
          <cell r="G524">
            <v>30.2</v>
          </cell>
        </row>
        <row r="525">
          <cell r="A525" t="str">
            <v>1400</v>
          </cell>
          <cell r="C525" t="str">
            <v>8371</v>
          </cell>
          <cell r="F525"/>
          <cell r="G525">
            <v>29.84</v>
          </cell>
        </row>
        <row r="526">
          <cell r="A526" t="str">
            <v>1400</v>
          </cell>
          <cell r="C526" t="str">
            <v>8383</v>
          </cell>
          <cell r="F526">
            <v>450</v>
          </cell>
          <cell r="G526">
            <v>675</v>
          </cell>
        </row>
        <row r="527">
          <cell r="A527" t="str">
            <v>1400</v>
          </cell>
          <cell r="C527" t="str">
            <v>8385</v>
          </cell>
          <cell r="F527"/>
          <cell r="G527">
            <v>291.98</v>
          </cell>
        </row>
        <row r="528">
          <cell r="A528" t="str">
            <v>1400</v>
          </cell>
          <cell r="C528" t="str">
            <v>8492</v>
          </cell>
          <cell r="F528">
            <v>170985.4</v>
          </cell>
          <cell r="G528">
            <v>542028.84</v>
          </cell>
        </row>
        <row r="529">
          <cell r="A529" t="str">
            <v>1400</v>
          </cell>
          <cell r="C529" t="str">
            <v>8493</v>
          </cell>
          <cell r="F529">
            <v>63247.86</v>
          </cell>
          <cell r="G529">
            <v>148106.04</v>
          </cell>
        </row>
        <row r="530">
          <cell r="A530" t="str">
            <v>1400</v>
          </cell>
          <cell r="C530" t="str">
            <v>8494</v>
          </cell>
          <cell r="F530">
            <v>122731.04</v>
          </cell>
          <cell r="G530">
            <v>278642.12</v>
          </cell>
        </row>
        <row r="531">
          <cell r="A531" t="str">
            <v>1400</v>
          </cell>
          <cell r="C531" t="str">
            <v>8751</v>
          </cell>
          <cell r="F531">
            <v>1701.29</v>
          </cell>
          <cell r="G531">
            <v>4910.79</v>
          </cell>
        </row>
        <row r="532">
          <cell r="A532" t="str">
            <v>1400</v>
          </cell>
          <cell r="C532" t="str">
            <v>8761</v>
          </cell>
          <cell r="F532"/>
          <cell r="G532">
            <v>30</v>
          </cell>
        </row>
        <row r="533">
          <cell r="A533" t="str">
            <v>Tota</v>
          </cell>
          <cell r="C533"/>
          <cell r="F533">
            <v>0</v>
          </cell>
          <cell r="G533">
            <v>0</v>
          </cell>
        </row>
        <row r="534">
          <cell r="A534" t="str">
            <v>1401</v>
          </cell>
          <cell r="C534" t="str">
            <v>8021</v>
          </cell>
          <cell r="F534">
            <v>33.06</v>
          </cell>
          <cell r="G534">
            <v>38.549999999999997</v>
          </cell>
        </row>
        <row r="535">
          <cell r="A535" t="str">
            <v>1401</v>
          </cell>
          <cell r="C535" t="str">
            <v>8023</v>
          </cell>
          <cell r="F535">
            <v>13.71</v>
          </cell>
          <cell r="G535">
            <v>0</v>
          </cell>
        </row>
        <row r="536">
          <cell r="A536" t="str">
            <v>1401</v>
          </cell>
          <cell r="C536" t="str">
            <v>8025</v>
          </cell>
          <cell r="F536">
            <v>205.59</v>
          </cell>
          <cell r="G536">
            <v>0</v>
          </cell>
        </row>
        <row r="537">
          <cell r="A537" t="str">
            <v>1401</v>
          </cell>
          <cell r="C537" t="str">
            <v>8051</v>
          </cell>
          <cell r="F537">
            <v>8.92</v>
          </cell>
          <cell r="G537">
            <v>10.92</v>
          </cell>
        </row>
        <row r="538">
          <cell r="A538" t="str">
            <v>1401</v>
          </cell>
          <cell r="C538" t="str">
            <v>8052</v>
          </cell>
          <cell r="F538">
            <v>0.14000000000000001</v>
          </cell>
          <cell r="G538">
            <v>0.23</v>
          </cell>
        </row>
        <row r="539">
          <cell r="A539" t="str">
            <v>1401</v>
          </cell>
          <cell r="C539" t="str">
            <v>8053</v>
          </cell>
          <cell r="F539">
            <v>5.53</v>
          </cell>
          <cell r="G539">
            <v>2.94</v>
          </cell>
        </row>
        <row r="540">
          <cell r="A540" t="str">
            <v>1401</v>
          </cell>
          <cell r="C540" t="str">
            <v>8054</v>
          </cell>
          <cell r="F540">
            <v>0.21</v>
          </cell>
          <cell r="G540">
            <v>0.3</v>
          </cell>
        </row>
        <row r="541">
          <cell r="A541" t="str">
            <v>1401</v>
          </cell>
          <cell r="C541" t="str">
            <v>8056</v>
          </cell>
          <cell r="F541"/>
          <cell r="G541">
            <v>0.63</v>
          </cell>
        </row>
        <row r="542">
          <cell r="A542" t="str">
            <v>1401</v>
          </cell>
          <cell r="C542" t="str">
            <v>8140</v>
          </cell>
          <cell r="F542"/>
          <cell r="G542">
            <v>-2301.1</v>
          </cell>
        </row>
        <row r="543">
          <cell r="A543" t="str">
            <v>1401</v>
          </cell>
          <cell r="C543" t="str">
            <v>8159</v>
          </cell>
          <cell r="F543">
            <v>272.27999999999997</v>
          </cell>
          <cell r="G543">
            <v>0</v>
          </cell>
        </row>
        <row r="544">
          <cell r="A544" t="str">
            <v>Tota</v>
          </cell>
          <cell r="C544"/>
          <cell r="F544">
            <v>0</v>
          </cell>
          <cell r="G544">
            <v>0</v>
          </cell>
        </row>
        <row r="545">
          <cell r="A545" t="str">
            <v>1402</v>
          </cell>
          <cell r="C545" t="str">
            <v>8492</v>
          </cell>
          <cell r="F545">
            <v>631959.18000000005</v>
          </cell>
          <cell r="G545">
            <v>801677.12</v>
          </cell>
        </row>
        <row r="546">
          <cell r="A546" t="str">
            <v>Tota</v>
          </cell>
          <cell r="C546"/>
          <cell r="F546">
            <v>0</v>
          </cell>
          <cell r="G546">
            <v>0</v>
          </cell>
        </row>
        <row r="547">
          <cell r="A547" t="str">
            <v>1404</v>
          </cell>
          <cell r="C547" t="str">
            <v>8021</v>
          </cell>
          <cell r="F547">
            <v>787915.6</v>
          </cell>
          <cell r="G547">
            <v>857025.76</v>
          </cell>
        </row>
        <row r="548">
          <cell r="A548" t="str">
            <v>1404</v>
          </cell>
          <cell r="C548" t="str">
            <v>8022</v>
          </cell>
          <cell r="F548">
            <v>0</v>
          </cell>
          <cell r="G548">
            <v>0.68</v>
          </cell>
        </row>
        <row r="549">
          <cell r="A549" t="str">
            <v>1404</v>
          </cell>
          <cell r="C549" t="str">
            <v>8023</v>
          </cell>
          <cell r="F549">
            <v>20.079999999999998</v>
          </cell>
          <cell r="G549">
            <v>11.13</v>
          </cell>
        </row>
        <row r="550">
          <cell r="A550" t="str">
            <v>1404</v>
          </cell>
          <cell r="C550" t="str">
            <v>8025</v>
          </cell>
          <cell r="F550">
            <v>982.66</v>
          </cell>
          <cell r="G550">
            <v>157.41999999999999</v>
          </cell>
        </row>
        <row r="551">
          <cell r="A551" t="str">
            <v>1404</v>
          </cell>
          <cell r="C551" t="str">
            <v>8027</v>
          </cell>
          <cell r="F551">
            <v>16748.580000000002</v>
          </cell>
          <cell r="G551">
            <v>0</v>
          </cell>
        </row>
        <row r="552">
          <cell r="A552" t="str">
            <v>1404</v>
          </cell>
          <cell r="C552" t="str">
            <v>8051</v>
          </cell>
          <cell r="F552">
            <v>81413.789999999994</v>
          </cell>
          <cell r="G552">
            <v>79595.240000000005</v>
          </cell>
        </row>
        <row r="553">
          <cell r="A553" t="str">
            <v>1404</v>
          </cell>
          <cell r="C553" t="str">
            <v>8052</v>
          </cell>
          <cell r="F553">
            <v>2361.2399999999998</v>
          </cell>
          <cell r="G553">
            <v>2362.17</v>
          </cell>
        </row>
        <row r="554">
          <cell r="A554" t="str">
            <v>1404</v>
          </cell>
          <cell r="C554" t="str">
            <v>8053</v>
          </cell>
          <cell r="F554">
            <v>44283.5</v>
          </cell>
          <cell r="G554">
            <v>67574.63</v>
          </cell>
        </row>
        <row r="555">
          <cell r="A555" t="str">
            <v>1404</v>
          </cell>
          <cell r="C555" t="str">
            <v>8054</v>
          </cell>
          <cell r="F555">
            <v>3065.65</v>
          </cell>
          <cell r="G555">
            <v>3179.45</v>
          </cell>
        </row>
        <row r="556">
          <cell r="A556" t="str">
            <v>1404</v>
          </cell>
          <cell r="C556" t="str">
            <v>8055</v>
          </cell>
          <cell r="F556">
            <v>11693.58</v>
          </cell>
          <cell r="G556">
            <v>12442.7</v>
          </cell>
        </row>
        <row r="557">
          <cell r="A557" t="str">
            <v>1404</v>
          </cell>
          <cell r="C557" t="str">
            <v>8056</v>
          </cell>
          <cell r="F557">
            <v>2480.7800000000002</v>
          </cell>
          <cell r="G557">
            <v>2414.31</v>
          </cell>
        </row>
        <row r="558">
          <cell r="A558" t="str">
            <v>1404</v>
          </cell>
          <cell r="C558" t="str">
            <v>8058</v>
          </cell>
          <cell r="F558">
            <v>23555.45</v>
          </cell>
          <cell r="G558">
            <v>35418.589999999997</v>
          </cell>
        </row>
        <row r="559">
          <cell r="A559" t="str">
            <v>1404</v>
          </cell>
          <cell r="C559" t="str">
            <v>8059</v>
          </cell>
          <cell r="F559">
            <v>697.55</v>
          </cell>
          <cell r="G559">
            <v>0</v>
          </cell>
        </row>
        <row r="560">
          <cell r="A560" t="str">
            <v>1404</v>
          </cell>
          <cell r="C560" t="str">
            <v>8060</v>
          </cell>
          <cell r="F560">
            <v>124865.72</v>
          </cell>
          <cell r="G560">
            <v>122777.86</v>
          </cell>
        </row>
        <row r="561">
          <cell r="A561" t="str">
            <v>1404</v>
          </cell>
          <cell r="C561" t="str">
            <v>8062</v>
          </cell>
          <cell r="F561">
            <v>382.4</v>
          </cell>
          <cell r="G561">
            <v>0</v>
          </cell>
        </row>
        <row r="562">
          <cell r="A562" t="str">
            <v>1404</v>
          </cell>
          <cell r="C562" t="str">
            <v>8133</v>
          </cell>
          <cell r="F562">
            <v>324.79000000000002</v>
          </cell>
          <cell r="G562">
            <v>180.55</v>
          </cell>
        </row>
        <row r="563">
          <cell r="A563" t="str">
            <v>1404</v>
          </cell>
          <cell r="C563" t="str">
            <v>8135</v>
          </cell>
          <cell r="F563">
            <v>3799</v>
          </cell>
          <cell r="G563">
            <v>0</v>
          </cell>
        </row>
        <row r="564">
          <cell r="A564" t="str">
            <v>1404</v>
          </cell>
          <cell r="C564" t="str">
            <v>8138</v>
          </cell>
          <cell r="F564">
            <v>256.70999999999998</v>
          </cell>
          <cell r="G564">
            <v>0</v>
          </cell>
        </row>
        <row r="565">
          <cell r="A565" t="str">
            <v>1404</v>
          </cell>
          <cell r="C565" t="str">
            <v>8157</v>
          </cell>
          <cell r="F565"/>
          <cell r="G565">
            <v>11.99</v>
          </cell>
        </row>
        <row r="566">
          <cell r="A566" t="str">
            <v>1404</v>
          </cell>
          <cell r="C566" t="str">
            <v>8159</v>
          </cell>
          <cell r="F566"/>
          <cell r="G566">
            <v>2656.4</v>
          </cell>
        </row>
        <row r="567">
          <cell r="A567" t="str">
            <v>1404</v>
          </cell>
          <cell r="C567" t="str">
            <v>8493</v>
          </cell>
          <cell r="F567">
            <v>177.5</v>
          </cell>
          <cell r="G567">
            <v>6447.55</v>
          </cell>
        </row>
        <row r="568">
          <cell r="A568" t="str">
            <v>Tota</v>
          </cell>
          <cell r="C568"/>
          <cell r="F568">
            <v>0</v>
          </cell>
          <cell r="G568">
            <v>0</v>
          </cell>
        </row>
        <row r="569">
          <cell r="A569" t="str">
            <v>1500</v>
          </cell>
          <cell r="C569" t="str">
            <v>8021</v>
          </cell>
          <cell r="F569">
            <v>497781.97</v>
          </cell>
          <cell r="G569">
            <v>712726.61</v>
          </cell>
        </row>
        <row r="570">
          <cell r="A570" t="str">
            <v>1500</v>
          </cell>
          <cell r="C570" t="str">
            <v>8022</v>
          </cell>
          <cell r="F570">
            <v>13125.77</v>
          </cell>
          <cell r="G570">
            <v>16170.46</v>
          </cell>
        </row>
        <row r="571">
          <cell r="A571" t="str">
            <v>1500</v>
          </cell>
          <cell r="C571" t="str">
            <v>8023</v>
          </cell>
          <cell r="F571">
            <v>17063.060000000001</v>
          </cell>
          <cell r="G571">
            <v>21927.51</v>
          </cell>
        </row>
        <row r="572">
          <cell r="A572" t="str">
            <v>1500</v>
          </cell>
          <cell r="C572" t="str">
            <v>8025</v>
          </cell>
          <cell r="F572">
            <v>17989.18</v>
          </cell>
          <cell r="G572">
            <v>25898.17</v>
          </cell>
        </row>
        <row r="573">
          <cell r="A573" t="str">
            <v>1500</v>
          </cell>
          <cell r="C573" t="str">
            <v>8027</v>
          </cell>
          <cell r="F573">
            <v>14832.99</v>
          </cell>
          <cell r="G573">
            <v>0</v>
          </cell>
        </row>
        <row r="574">
          <cell r="A574" t="str">
            <v>1500</v>
          </cell>
          <cell r="C574" t="str">
            <v>8051</v>
          </cell>
          <cell r="F574">
            <v>81560.100000000006</v>
          </cell>
          <cell r="G574">
            <v>92527.38</v>
          </cell>
        </row>
        <row r="575">
          <cell r="A575" t="str">
            <v>1500</v>
          </cell>
          <cell r="C575" t="str">
            <v>8052</v>
          </cell>
          <cell r="F575">
            <v>2097.67</v>
          </cell>
          <cell r="G575">
            <v>2017.69</v>
          </cell>
        </row>
        <row r="576">
          <cell r="A576" t="str">
            <v>1500</v>
          </cell>
          <cell r="C576" t="str">
            <v>8053</v>
          </cell>
          <cell r="F576">
            <v>62972.65</v>
          </cell>
          <cell r="G576">
            <v>44672.73</v>
          </cell>
        </row>
        <row r="577">
          <cell r="A577" t="str">
            <v>1500</v>
          </cell>
          <cell r="C577" t="str">
            <v>8054</v>
          </cell>
          <cell r="F577">
            <v>3881.09</v>
          </cell>
          <cell r="G577">
            <v>2737.44</v>
          </cell>
        </row>
        <row r="578">
          <cell r="A578" t="str">
            <v>1500</v>
          </cell>
          <cell r="C578" t="str">
            <v>8055</v>
          </cell>
          <cell r="F578">
            <v>8059.28</v>
          </cell>
          <cell r="G578">
            <v>11235.26</v>
          </cell>
        </row>
        <row r="579">
          <cell r="A579" t="str">
            <v>1500</v>
          </cell>
          <cell r="C579" t="str">
            <v>8056</v>
          </cell>
          <cell r="F579">
            <v>3148.71</v>
          </cell>
          <cell r="G579">
            <v>3485.81</v>
          </cell>
        </row>
        <row r="580">
          <cell r="A580" t="str">
            <v>1500</v>
          </cell>
          <cell r="C580" t="str">
            <v>8060</v>
          </cell>
          <cell r="F580">
            <v>66342.2</v>
          </cell>
          <cell r="G580">
            <v>108683.52</v>
          </cell>
        </row>
        <row r="581">
          <cell r="A581" t="str">
            <v>1500</v>
          </cell>
          <cell r="C581" t="str">
            <v>8062</v>
          </cell>
          <cell r="F581">
            <v>412.27</v>
          </cell>
          <cell r="G581">
            <v>0</v>
          </cell>
        </row>
        <row r="582">
          <cell r="A582" t="str">
            <v>1500</v>
          </cell>
          <cell r="C582" t="str">
            <v>8131</v>
          </cell>
          <cell r="F582"/>
          <cell r="G582">
            <v>805.8</v>
          </cell>
        </row>
        <row r="583">
          <cell r="A583" t="str">
            <v>1500</v>
          </cell>
          <cell r="C583" t="str">
            <v>8133</v>
          </cell>
          <cell r="F583">
            <v>579.96</v>
          </cell>
          <cell r="G583">
            <v>0</v>
          </cell>
        </row>
        <row r="584">
          <cell r="A584" t="str">
            <v>1500</v>
          </cell>
          <cell r="C584" t="str">
            <v>8162</v>
          </cell>
          <cell r="F584">
            <v>0</v>
          </cell>
          <cell r="G584">
            <v>459.92</v>
          </cell>
        </row>
        <row r="585">
          <cell r="A585" t="str">
            <v>1500</v>
          </cell>
          <cell r="C585" t="str">
            <v>8321</v>
          </cell>
          <cell r="F585"/>
          <cell r="G585">
            <v>2048.4499999999998</v>
          </cell>
        </row>
        <row r="586">
          <cell r="A586" t="str">
            <v>1500</v>
          </cell>
          <cell r="C586" t="str">
            <v>8339</v>
          </cell>
          <cell r="F586">
            <v>5400</v>
          </cell>
          <cell r="G586">
            <v>8100</v>
          </cell>
        </row>
        <row r="587">
          <cell r="A587" t="str">
            <v>1500</v>
          </cell>
          <cell r="C587" t="str">
            <v>8361</v>
          </cell>
          <cell r="F587">
            <v>2025</v>
          </cell>
          <cell r="G587">
            <v>675</v>
          </cell>
        </row>
        <row r="588">
          <cell r="A588" t="str">
            <v>Tota</v>
          </cell>
          <cell r="C588"/>
          <cell r="F588">
            <v>0</v>
          </cell>
          <cell r="G588">
            <v>0</v>
          </cell>
        </row>
        <row r="589">
          <cell r="A589" t="str">
            <v>1510</v>
          </cell>
          <cell r="C589" t="str">
            <v>8021</v>
          </cell>
          <cell r="F589">
            <v>166896.71</v>
          </cell>
          <cell r="G589">
            <v>136700.17000000001</v>
          </cell>
        </row>
        <row r="590">
          <cell r="A590" t="str">
            <v>1510</v>
          </cell>
          <cell r="C590" t="str">
            <v>8022</v>
          </cell>
          <cell r="F590"/>
          <cell r="G590">
            <v>7.22</v>
          </cell>
        </row>
        <row r="591">
          <cell r="A591" t="str">
            <v>1510</v>
          </cell>
          <cell r="C591" t="str">
            <v>8023</v>
          </cell>
          <cell r="F591">
            <v>30.24</v>
          </cell>
          <cell r="G591">
            <v>27.7</v>
          </cell>
        </row>
        <row r="592">
          <cell r="A592" t="str">
            <v>1510</v>
          </cell>
          <cell r="C592" t="str">
            <v>8025</v>
          </cell>
          <cell r="F592"/>
          <cell r="G592">
            <v>9.4700000000000006</v>
          </cell>
        </row>
        <row r="593">
          <cell r="A593" t="str">
            <v>1510</v>
          </cell>
          <cell r="C593" t="str">
            <v>8027</v>
          </cell>
          <cell r="F593">
            <v>3051.16</v>
          </cell>
          <cell r="G593">
            <v>0</v>
          </cell>
        </row>
        <row r="594">
          <cell r="A594" t="str">
            <v>1510</v>
          </cell>
          <cell r="C594" t="str">
            <v>8051</v>
          </cell>
          <cell r="F594">
            <v>24122.42</v>
          </cell>
          <cell r="G594">
            <v>33282.28</v>
          </cell>
        </row>
        <row r="595">
          <cell r="A595" t="str">
            <v>1510</v>
          </cell>
          <cell r="C595" t="str">
            <v>8052</v>
          </cell>
          <cell r="F595">
            <v>435.64</v>
          </cell>
          <cell r="G595">
            <v>336.96</v>
          </cell>
        </row>
        <row r="596">
          <cell r="A596" t="str">
            <v>1510</v>
          </cell>
          <cell r="C596" t="str">
            <v>8053</v>
          </cell>
          <cell r="F596">
            <v>12548.18</v>
          </cell>
          <cell r="G596">
            <v>7113.23</v>
          </cell>
        </row>
        <row r="597">
          <cell r="A597" t="str">
            <v>1510</v>
          </cell>
          <cell r="C597" t="str">
            <v>8054</v>
          </cell>
          <cell r="F597">
            <v>494.43</v>
          </cell>
          <cell r="G597">
            <v>264.44</v>
          </cell>
        </row>
        <row r="598">
          <cell r="A598" t="str">
            <v>1510</v>
          </cell>
          <cell r="C598" t="str">
            <v>8055</v>
          </cell>
          <cell r="F598">
            <v>2338.8200000000002</v>
          </cell>
          <cell r="G598">
            <v>2589.1799999999998</v>
          </cell>
        </row>
        <row r="599">
          <cell r="A599" t="str">
            <v>1510</v>
          </cell>
          <cell r="C599" t="str">
            <v>8056</v>
          </cell>
          <cell r="F599">
            <v>554.07000000000005</v>
          </cell>
          <cell r="G599">
            <v>570.72</v>
          </cell>
        </row>
        <row r="600">
          <cell r="A600" t="str">
            <v>1510</v>
          </cell>
          <cell r="C600" t="str">
            <v>8058</v>
          </cell>
          <cell r="F600">
            <v>12815.93</v>
          </cell>
          <cell r="G600">
            <v>0</v>
          </cell>
        </row>
        <row r="601">
          <cell r="A601" t="str">
            <v>1510</v>
          </cell>
          <cell r="C601" t="str">
            <v>8060</v>
          </cell>
          <cell r="F601">
            <v>7596.41</v>
          </cell>
          <cell r="G601">
            <v>5459.18</v>
          </cell>
        </row>
        <row r="602">
          <cell r="A602" t="str">
            <v>1510</v>
          </cell>
          <cell r="C602" t="str">
            <v>8494</v>
          </cell>
          <cell r="F602">
            <v>4998.8100000000004</v>
          </cell>
          <cell r="G602">
            <v>19995.23</v>
          </cell>
        </row>
        <row r="603">
          <cell r="A603" t="str">
            <v>1510</v>
          </cell>
          <cell r="C603" t="str">
            <v>8758</v>
          </cell>
          <cell r="F603"/>
          <cell r="G603">
            <v>25</v>
          </cell>
        </row>
        <row r="604">
          <cell r="A604" t="str">
            <v>Tota</v>
          </cell>
          <cell r="C604"/>
          <cell r="F604">
            <v>0</v>
          </cell>
          <cell r="G604">
            <v>0</v>
          </cell>
        </row>
        <row r="605">
          <cell r="A605" t="str">
            <v>1511</v>
          </cell>
          <cell r="C605" t="str">
            <v>8021</v>
          </cell>
          <cell r="F605">
            <v>519535.5</v>
          </cell>
          <cell r="G605">
            <v>671611.42</v>
          </cell>
        </row>
        <row r="606">
          <cell r="A606" t="str">
            <v>1511</v>
          </cell>
          <cell r="C606" t="str">
            <v>8022</v>
          </cell>
          <cell r="F606">
            <v>9473.68</v>
          </cell>
          <cell r="G606">
            <v>12108.63</v>
          </cell>
        </row>
        <row r="607">
          <cell r="A607" t="str">
            <v>1511</v>
          </cell>
          <cell r="C607" t="str">
            <v>8023</v>
          </cell>
          <cell r="F607">
            <v>9080.69</v>
          </cell>
          <cell r="G607">
            <v>9904.81</v>
          </cell>
        </row>
        <row r="608">
          <cell r="A608" t="str">
            <v>1511</v>
          </cell>
          <cell r="C608" t="str">
            <v>8025</v>
          </cell>
          <cell r="F608">
            <v>12796.14</v>
          </cell>
          <cell r="G608">
            <v>15093.88</v>
          </cell>
        </row>
        <row r="609">
          <cell r="A609" t="str">
            <v>1511</v>
          </cell>
          <cell r="C609" t="str">
            <v>8027</v>
          </cell>
          <cell r="F609">
            <v>10870.14</v>
          </cell>
          <cell r="G609">
            <v>0</v>
          </cell>
        </row>
        <row r="610">
          <cell r="A610" t="str">
            <v>1511</v>
          </cell>
          <cell r="C610" t="str">
            <v>8051</v>
          </cell>
          <cell r="F610">
            <v>111523.1</v>
          </cell>
          <cell r="G610">
            <v>125471.6</v>
          </cell>
        </row>
        <row r="611">
          <cell r="A611" t="str">
            <v>1511</v>
          </cell>
          <cell r="C611" t="str">
            <v>8052</v>
          </cell>
          <cell r="F611">
            <v>1877.89</v>
          </cell>
          <cell r="G611">
            <v>2178.91</v>
          </cell>
        </row>
        <row r="612">
          <cell r="A612" t="str">
            <v>1511</v>
          </cell>
          <cell r="C612" t="str">
            <v>8053</v>
          </cell>
          <cell r="F612">
            <v>51280.93</v>
          </cell>
          <cell r="G612">
            <v>64464.959999999999</v>
          </cell>
        </row>
        <row r="613">
          <cell r="A613" t="str">
            <v>1511</v>
          </cell>
          <cell r="C613" t="str">
            <v>8054</v>
          </cell>
          <cell r="F613">
            <v>3444.71</v>
          </cell>
          <cell r="G613">
            <v>3812.7</v>
          </cell>
        </row>
        <row r="614">
          <cell r="A614" t="str">
            <v>1511</v>
          </cell>
          <cell r="C614" t="str">
            <v>8055</v>
          </cell>
          <cell r="F614">
            <v>7444.59</v>
          </cell>
          <cell r="G614">
            <v>8851.25</v>
          </cell>
        </row>
        <row r="615">
          <cell r="A615" t="str">
            <v>1511</v>
          </cell>
          <cell r="C615" t="str">
            <v>8056</v>
          </cell>
          <cell r="F615">
            <v>6855.2</v>
          </cell>
          <cell r="G615">
            <v>6924.31</v>
          </cell>
        </row>
        <row r="616">
          <cell r="A616" t="str">
            <v>1511</v>
          </cell>
          <cell r="C616" t="str">
            <v>8058</v>
          </cell>
          <cell r="F616">
            <v>14684.32</v>
          </cell>
          <cell r="G616">
            <v>16243.94</v>
          </cell>
        </row>
        <row r="617">
          <cell r="A617" t="str">
            <v>1511</v>
          </cell>
          <cell r="C617" t="str">
            <v>8059</v>
          </cell>
          <cell r="F617">
            <v>559.67999999999995</v>
          </cell>
          <cell r="G617">
            <v>0</v>
          </cell>
        </row>
        <row r="618">
          <cell r="A618" t="str">
            <v>1511</v>
          </cell>
          <cell r="C618" t="str">
            <v>8060</v>
          </cell>
          <cell r="F618">
            <v>20584.47</v>
          </cell>
          <cell r="G618">
            <v>48884.23</v>
          </cell>
        </row>
        <row r="619">
          <cell r="A619" t="str">
            <v>1511</v>
          </cell>
          <cell r="C619" t="str">
            <v>8133</v>
          </cell>
          <cell r="F619">
            <v>3314.37</v>
          </cell>
          <cell r="G619">
            <v>1205.8699999999999</v>
          </cell>
        </row>
        <row r="620">
          <cell r="A620" t="str">
            <v>1511</v>
          </cell>
          <cell r="C620" t="str">
            <v>8134</v>
          </cell>
          <cell r="F620">
            <v>2137.0500000000002</v>
          </cell>
          <cell r="G620">
            <v>0</v>
          </cell>
        </row>
        <row r="621">
          <cell r="A621" t="str">
            <v>1511</v>
          </cell>
          <cell r="C621" t="str">
            <v>8135</v>
          </cell>
          <cell r="F621">
            <v>26790.49</v>
          </cell>
          <cell r="G621">
            <v>4020.04</v>
          </cell>
        </row>
        <row r="622">
          <cell r="A622" t="str">
            <v>1511</v>
          </cell>
          <cell r="C622" t="str">
            <v>8138</v>
          </cell>
          <cell r="F622">
            <v>32512.01</v>
          </cell>
          <cell r="G622">
            <v>16189.23</v>
          </cell>
        </row>
        <row r="623">
          <cell r="A623" t="str">
            <v>1511</v>
          </cell>
          <cell r="C623" t="str">
            <v>8139</v>
          </cell>
          <cell r="F623">
            <v>35296.61</v>
          </cell>
          <cell r="G623">
            <v>45666.48</v>
          </cell>
        </row>
        <row r="624">
          <cell r="A624" t="str">
            <v>1511</v>
          </cell>
          <cell r="C624" t="str">
            <v>8140</v>
          </cell>
          <cell r="F624">
            <v>4924.1099999999997</v>
          </cell>
          <cell r="G624">
            <v>2119.0100000000002</v>
          </cell>
        </row>
        <row r="625">
          <cell r="A625" t="str">
            <v>1511</v>
          </cell>
          <cell r="C625" t="str">
            <v>8142</v>
          </cell>
          <cell r="F625"/>
          <cell r="G625">
            <v>1863</v>
          </cell>
        </row>
        <row r="626">
          <cell r="A626" t="str">
            <v>1511</v>
          </cell>
          <cell r="C626" t="str">
            <v>8144</v>
          </cell>
          <cell r="F626">
            <v>97212.92</v>
          </cell>
          <cell r="G626">
            <v>51597.91</v>
          </cell>
        </row>
        <row r="627">
          <cell r="A627" t="str">
            <v>1511</v>
          </cell>
          <cell r="C627" t="str">
            <v>8148</v>
          </cell>
          <cell r="F627">
            <v>37.9</v>
          </cell>
          <cell r="G627">
            <v>0</v>
          </cell>
        </row>
        <row r="628">
          <cell r="A628" t="str">
            <v>1511</v>
          </cell>
          <cell r="C628" t="str">
            <v>8153</v>
          </cell>
          <cell r="F628">
            <v>400.99</v>
          </cell>
          <cell r="G628">
            <v>8.9600000000000009</v>
          </cell>
        </row>
        <row r="629">
          <cell r="A629" t="str">
            <v>1511</v>
          </cell>
          <cell r="C629" t="str">
            <v>8156</v>
          </cell>
          <cell r="F629">
            <v>2016.88</v>
          </cell>
          <cell r="G629">
            <v>2624</v>
          </cell>
        </row>
        <row r="630">
          <cell r="A630" t="str">
            <v>1511</v>
          </cell>
          <cell r="C630" t="str">
            <v>8158</v>
          </cell>
          <cell r="F630">
            <v>25.94</v>
          </cell>
          <cell r="G630">
            <v>163.04</v>
          </cell>
        </row>
        <row r="631">
          <cell r="A631" t="str">
            <v>1511</v>
          </cell>
          <cell r="C631" t="str">
            <v>8159</v>
          </cell>
          <cell r="F631"/>
          <cell r="G631">
            <v>549.83000000000004</v>
          </cell>
        </row>
        <row r="632">
          <cell r="A632" t="str">
            <v>1511</v>
          </cell>
          <cell r="C632" t="str">
            <v>8162</v>
          </cell>
          <cell r="F632">
            <v>237.63</v>
          </cell>
          <cell r="G632">
            <v>0</v>
          </cell>
        </row>
        <row r="633">
          <cell r="A633" t="str">
            <v>1511</v>
          </cell>
          <cell r="C633" t="str">
            <v>8201</v>
          </cell>
          <cell r="F633"/>
          <cell r="G633">
            <v>-220</v>
          </cell>
        </row>
        <row r="634">
          <cell r="A634" t="str">
            <v>1511</v>
          </cell>
          <cell r="C634" t="str">
            <v>8492</v>
          </cell>
          <cell r="F634">
            <v>1819431.62</v>
          </cell>
          <cell r="G634">
            <v>4408376.97</v>
          </cell>
        </row>
        <row r="635">
          <cell r="A635" t="str">
            <v>1511</v>
          </cell>
          <cell r="C635" t="str">
            <v>8493</v>
          </cell>
          <cell r="F635">
            <v>576.70000000000005</v>
          </cell>
          <cell r="G635">
            <v>1384.09</v>
          </cell>
        </row>
        <row r="636">
          <cell r="A636" t="str">
            <v>1511</v>
          </cell>
          <cell r="C636" t="str">
            <v>8494</v>
          </cell>
          <cell r="F636">
            <v>1409.74</v>
          </cell>
          <cell r="G636">
            <v>2410.1999999999998</v>
          </cell>
        </row>
        <row r="637">
          <cell r="A637" t="str">
            <v>1511</v>
          </cell>
          <cell r="C637" t="str">
            <v>8626</v>
          </cell>
          <cell r="F637"/>
          <cell r="G637">
            <v>13510</v>
          </cell>
        </row>
        <row r="638">
          <cell r="A638" t="str">
            <v>1511</v>
          </cell>
          <cell r="C638" t="str">
            <v>8751</v>
          </cell>
          <cell r="F638"/>
          <cell r="G638">
            <v>2485.23</v>
          </cell>
        </row>
        <row r="639">
          <cell r="A639" t="str">
            <v>1511</v>
          </cell>
          <cell r="C639" t="str">
            <v>8753</v>
          </cell>
          <cell r="F639">
            <v>40350</v>
          </cell>
          <cell r="G639">
            <v>51150</v>
          </cell>
        </row>
        <row r="640">
          <cell r="A640" t="str">
            <v>1511</v>
          </cell>
          <cell r="C640" t="str">
            <v>8769</v>
          </cell>
          <cell r="F640">
            <v>10750</v>
          </cell>
          <cell r="G640">
            <v>0</v>
          </cell>
        </row>
        <row r="641">
          <cell r="A641" t="str">
            <v>1511</v>
          </cell>
          <cell r="C641" t="str">
            <v>8801</v>
          </cell>
          <cell r="F641">
            <v>14500</v>
          </cell>
          <cell r="G641">
            <v>10000</v>
          </cell>
        </row>
        <row r="642">
          <cell r="A642" t="str">
            <v>1511</v>
          </cell>
          <cell r="C642" t="str">
            <v>9235</v>
          </cell>
          <cell r="F642">
            <v>200157.51</v>
          </cell>
          <cell r="G642">
            <v>79932.31</v>
          </cell>
        </row>
        <row r="643">
          <cell r="A643" t="str">
            <v>Tota</v>
          </cell>
          <cell r="C643"/>
          <cell r="F643">
            <v>200157.51</v>
          </cell>
          <cell r="G643">
            <v>79932.31</v>
          </cell>
        </row>
        <row r="644">
          <cell r="A644" t="str">
            <v>1512</v>
          </cell>
          <cell r="C644" t="str">
            <v>8021</v>
          </cell>
          <cell r="F644">
            <v>290065.25</v>
          </cell>
          <cell r="G644">
            <v>332617.36</v>
          </cell>
        </row>
        <row r="645">
          <cell r="A645" t="str">
            <v>1512</v>
          </cell>
          <cell r="C645" t="str">
            <v>8022</v>
          </cell>
          <cell r="F645">
            <v>5013.38</v>
          </cell>
          <cell r="G645">
            <v>5315.68</v>
          </cell>
        </row>
        <row r="646">
          <cell r="A646" t="str">
            <v>1512</v>
          </cell>
          <cell r="C646" t="str">
            <v>8023</v>
          </cell>
          <cell r="F646">
            <v>7222.47</v>
          </cell>
          <cell r="G646">
            <v>8840.08</v>
          </cell>
        </row>
        <row r="647">
          <cell r="A647" t="str">
            <v>1512</v>
          </cell>
          <cell r="C647" t="str">
            <v>8025</v>
          </cell>
          <cell r="F647">
            <v>2031.72</v>
          </cell>
          <cell r="G647">
            <v>5701.96</v>
          </cell>
        </row>
        <row r="648">
          <cell r="A648" t="str">
            <v>1512</v>
          </cell>
          <cell r="C648" t="str">
            <v>8027</v>
          </cell>
          <cell r="F648">
            <v>4647.59</v>
          </cell>
          <cell r="G648">
            <v>0</v>
          </cell>
        </row>
        <row r="649">
          <cell r="A649" t="str">
            <v>1512</v>
          </cell>
          <cell r="C649" t="str">
            <v>8051</v>
          </cell>
          <cell r="F649">
            <v>80830.19</v>
          </cell>
          <cell r="G649">
            <v>92807.9</v>
          </cell>
        </row>
        <row r="650">
          <cell r="A650" t="str">
            <v>1512</v>
          </cell>
          <cell r="C650" t="str">
            <v>8052</v>
          </cell>
          <cell r="F650">
            <v>1320.46</v>
          </cell>
          <cell r="G650">
            <v>1389.42</v>
          </cell>
        </row>
        <row r="651">
          <cell r="A651" t="str">
            <v>1512</v>
          </cell>
          <cell r="C651" t="str">
            <v>8053</v>
          </cell>
          <cell r="F651">
            <v>51746.01</v>
          </cell>
          <cell r="G651">
            <v>63701.14</v>
          </cell>
        </row>
        <row r="652">
          <cell r="A652" t="str">
            <v>1512</v>
          </cell>
          <cell r="C652" t="str">
            <v>8054</v>
          </cell>
          <cell r="F652">
            <v>2008.14</v>
          </cell>
          <cell r="G652">
            <v>2983.05</v>
          </cell>
        </row>
        <row r="653">
          <cell r="A653" t="str">
            <v>1512</v>
          </cell>
          <cell r="C653" t="str">
            <v>8055</v>
          </cell>
          <cell r="F653">
            <v>3922.21</v>
          </cell>
          <cell r="G653">
            <v>3430.45</v>
          </cell>
        </row>
        <row r="654">
          <cell r="A654" t="str">
            <v>1512</v>
          </cell>
          <cell r="C654" t="str">
            <v>8056</v>
          </cell>
          <cell r="F654">
            <v>4704.58</v>
          </cell>
          <cell r="G654">
            <v>4920.3500000000004</v>
          </cell>
        </row>
        <row r="655">
          <cell r="A655" t="str">
            <v>1512</v>
          </cell>
          <cell r="C655" t="str">
            <v>8060</v>
          </cell>
          <cell r="F655">
            <v>198.56</v>
          </cell>
          <cell r="G655">
            <v>1139.44</v>
          </cell>
        </row>
        <row r="656">
          <cell r="A656" t="str">
            <v>1512</v>
          </cell>
          <cell r="C656" t="str">
            <v>8091</v>
          </cell>
          <cell r="F656"/>
          <cell r="G656">
            <v>612</v>
          </cell>
        </row>
        <row r="657">
          <cell r="A657" t="str">
            <v>1512</v>
          </cell>
          <cell r="C657" t="str">
            <v>8101</v>
          </cell>
          <cell r="F657">
            <v>-4472.72</v>
          </cell>
          <cell r="G657">
            <v>0</v>
          </cell>
        </row>
        <row r="658">
          <cell r="A658" t="str">
            <v>1512</v>
          </cell>
          <cell r="C658" t="str">
            <v>8102</v>
          </cell>
          <cell r="F658">
            <v>1128</v>
          </cell>
          <cell r="G658">
            <v>8288.11</v>
          </cell>
        </row>
        <row r="659">
          <cell r="A659" t="str">
            <v>1512</v>
          </cell>
          <cell r="C659" t="str">
            <v>8105</v>
          </cell>
          <cell r="F659">
            <v>486875.05</v>
          </cell>
          <cell r="G659">
            <v>0</v>
          </cell>
        </row>
        <row r="660">
          <cell r="A660" t="str">
            <v>1512</v>
          </cell>
          <cell r="C660" t="str">
            <v>8107</v>
          </cell>
          <cell r="F660">
            <v>-535</v>
          </cell>
          <cell r="G660">
            <v>0</v>
          </cell>
        </row>
        <row r="661">
          <cell r="A661" t="str">
            <v>1512</v>
          </cell>
          <cell r="C661" t="str">
            <v>8108</v>
          </cell>
          <cell r="F661">
            <v>844.8</v>
          </cell>
          <cell r="G661">
            <v>0</v>
          </cell>
        </row>
        <row r="662">
          <cell r="A662" t="str">
            <v>1512</v>
          </cell>
          <cell r="C662" t="str">
            <v>8109</v>
          </cell>
          <cell r="F662">
            <v>807</v>
          </cell>
          <cell r="G662">
            <v>-269</v>
          </cell>
        </row>
        <row r="663">
          <cell r="A663" t="str">
            <v>1512</v>
          </cell>
          <cell r="C663" t="str">
            <v>8110</v>
          </cell>
          <cell r="F663">
            <v>1125.6500000000001</v>
          </cell>
          <cell r="G663">
            <v>905</v>
          </cell>
        </row>
        <row r="664">
          <cell r="A664" t="str">
            <v>1512</v>
          </cell>
          <cell r="C664" t="str">
            <v>8131</v>
          </cell>
          <cell r="F664"/>
          <cell r="G664">
            <v>154.94999999999999</v>
          </cell>
        </row>
        <row r="665">
          <cell r="A665" t="str">
            <v>1512</v>
          </cell>
          <cell r="C665" t="str">
            <v>8133</v>
          </cell>
          <cell r="F665">
            <v>2159.2800000000002</v>
          </cell>
          <cell r="G665">
            <v>1529.8</v>
          </cell>
        </row>
        <row r="666">
          <cell r="A666" t="str">
            <v>1512</v>
          </cell>
          <cell r="C666" t="str">
            <v>8135</v>
          </cell>
          <cell r="F666">
            <v>27.92</v>
          </cell>
          <cell r="G666">
            <v>0</v>
          </cell>
        </row>
        <row r="667">
          <cell r="A667" t="str">
            <v>1512</v>
          </cell>
          <cell r="C667" t="str">
            <v>8138</v>
          </cell>
          <cell r="F667">
            <v>16595.48</v>
          </cell>
          <cell r="G667">
            <v>13466.99</v>
          </cell>
        </row>
        <row r="668">
          <cell r="A668" t="str">
            <v>1512</v>
          </cell>
          <cell r="C668" t="str">
            <v>8139</v>
          </cell>
          <cell r="F668">
            <v>127.99</v>
          </cell>
          <cell r="G668">
            <v>0</v>
          </cell>
        </row>
        <row r="669">
          <cell r="A669" t="str">
            <v>1512</v>
          </cell>
          <cell r="C669" t="str">
            <v>8140</v>
          </cell>
          <cell r="F669">
            <v>1786.18</v>
          </cell>
          <cell r="G669">
            <v>2049.11</v>
          </cell>
        </row>
        <row r="670">
          <cell r="A670" t="str">
            <v>1512</v>
          </cell>
          <cell r="C670" t="str">
            <v>8153</v>
          </cell>
          <cell r="F670">
            <v>6532.07</v>
          </cell>
          <cell r="G670">
            <v>498.17</v>
          </cell>
        </row>
        <row r="671">
          <cell r="A671" t="str">
            <v>1512</v>
          </cell>
          <cell r="C671" t="str">
            <v>8158</v>
          </cell>
          <cell r="F671"/>
          <cell r="G671">
            <v>1940.28</v>
          </cell>
        </row>
        <row r="672">
          <cell r="A672" t="str">
            <v>1512</v>
          </cell>
          <cell r="C672" t="str">
            <v>8159</v>
          </cell>
          <cell r="F672">
            <v>21240.720000000001</v>
          </cell>
          <cell r="G672">
            <v>18862.96</v>
          </cell>
        </row>
        <row r="673">
          <cell r="A673" t="str">
            <v>1512</v>
          </cell>
          <cell r="C673" t="str">
            <v>8162</v>
          </cell>
          <cell r="F673"/>
          <cell r="G673">
            <v>500</v>
          </cell>
        </row>
        <row r="674">
          <cell r="A674" t="str">
            <v>1512</v>
          </cell>
          <cell r="C674" t="str">
            <v>8215</v>
          </cell>
          <cell r="F674">
            <v>23.97</v>
          </cell>
          <cell r="G674">
            <v>0</v>
          </cell>
        </row>
        <row r="675">
          <cell r="A675" t="str">
            <v>1512</v>
          </cell>
          <cell r="C675" t="str">
            <v>8492</v>
          </cell>
          <cell r="F675">
            <v>314185.81</v>
          </cell>
          <cell r="G675">
            <v>708746.49</v>
          </cell>
        </row>
        <row r="676">
          <cell r="A676" t="str">
            <v>1512</v>
          </cell>
          <cell r="C676" t="str">
            <v>8493</v>
          </cell>
          <cell r="F676">
            <v>5262.75</v>
          </cell>
          <cell r="G676">
            <v>12630.6</v>
          </cell>
        </row>
        <row r="677">
          <cell r="A677" t="str">
            <v>1512</v>
          </cell>
          <cell r="C677" t="str">
            <v>8494</v>
          </cell>
          <cell r="F677">
            <v>4556.91</v>
          </cell>
          <cell r="G677">
            <v>7585.83</v>
          </cell>
        </row>
        <row r="678">
          <cell r="A678" t="str">
            <v>1512</v>
          </cell>
          <cell r="C678" t="str">
            <v>8621</v>
          </cell>
          <cell r="F678"/>
          <cell r="G678">
            <v>1224</v>
          </cell>
        </row>
        <row r="679">
          <cell r="A679" t="str">
            <v>1512</v>
          </cell>
          <cell r="C679" t="str">
            <v>8624</v>
          </cell>
          <cell r="F679">
            <v>9128</v>
          </cell>
          <cell r="G679">
            <v>32246</v>
          </cell>
        </row>
        <row r="680">
          <cell r="A680" t="str">
            <v>1512</v>
          </cell>
          <cell r="C680" t="str">
            <v>8787</v>
          </cell>
          <cell r="F680">
            <v>7500</v>
          </cell>
          <cell r="G680">
            <v>15009.89</v>
          </cell>
        </row>
        <row r="681">
          <cell r="A681" t="str">
            <v>Tota</v>
          </cell>
          <cell r="C681"/>
          <cell r="F681">
            <v>0</v>
          </cell>
          <cell r="G681">
            <v>0</v>
          </cell>
        </row>
        <row r="682">
          <cell r="A682" t="str">
            <v>1514</v>
          </cell>
          <cell r="C682" t="str">
            <v>8021</v>
          </cell>
          <cell r="F682">
            <v>239552.44</v>
          </cell>
          <cell r="G682">
            <v>185035.15</v>
          </cell>
        </row>
        <row r="683">
          <cell r="A683" t="str">
            <v>1514</v>
          </cell>
          <cell r="C683" t="str">
            <v>8022</v>
          </cell>
          <cell r="F683">
            <v>3572</v>
          </cell>
          <cell r="G683">
            <v>4652.3599999999997</v>
          </cell>
        </row>
        <row r="684">
          <cell r="A684" t="str">
            <v>1514</v>
          </cell>
          <cell r="C684" t="str">
            <v>8023</v>
          </cell>
          <cell r="F684">
            <v>784.8</v>
          </cell>
          <cell r="G684">
            <v>232.46</v>
          </cell>
        </row>
        <row r="685">
          <cell r="A685" t="str">
            <v>1514</v>
          </cell>
          <cell r="C685" t="str">
            <v>8025</v>
          </cell>
          <cell r="F685">
            <v>4365.3</v>
          </cell>
          <cell r="G685">
            <v>1994.61</v>
          </cell>
        </row>
        <row r="686">
          <cell r="A686" t="str">
            <v>1514</v>
          </cell>
          <cell r="C686" t="str">
            <v>8027</v>
          </cell>
          <cell r="F686">
            <v>4862.43</v>
          </cell>
          <cell r="G686">
            <v>0</v>
          </cell>
        </row>
        <row r="687">
          <cell r="A687" t="str">
            <v>1514</v>
          </cell>
          <cell r="C687" t="str">
            <v>8051</v>
          </cell>
          <cell r="F687">
            <v>39070.51</v>
          </cell>
          <cell r="G687">
            <v>31850.5</v>
          </cell>
        </row>
        <row r="688">
          <cell r="A688" t="str">
            <v>1514</v>
          </cell>
          <cell r="C688" t="str">
            <v>8052</v>
          </cell>
          <cell r="F688">
            <v>1304.04</v>
          </cell>
          <cell r="G688">
            <v>975.68</v>
          </cell>
        </row>
        <row r="689">
          <cell r="A689" t="str">
            <v>1514</v>
          </cell>
          <cell r="C689" t="str">
            <v>8053</v>
          </cell>
          <cell r="F689">
            <v>26049.29</v>
          </cell>
          <cell r="G689">
            <v>16611.46</v>
          </cell>
        </row>
        <row r="690">
          <cell r="A690" t="str">
            <v>1514</v>
          </cell>
          <cell r="C690" t="str">
            <v>8054</v>
          </cell>
          <cell r="F690">
            <v>1604.54</v>
          </cell>
          <cell r="G690">
            <v>1223.03</v>
          </cell>
        </row>
        <row r="691">
          <cell r="A691" t="str">
            <v>1514</v>
          </cell>
          <cell r="C691" t="str">
            <v>8055</v>
          </cell>
          <cell r="F691">
            <v>3843.66</v>
          </cell>
          <cell r="G691">
            <v>2702.25</v>
          </cell>
        </row>
        <row r="692">
          <cell r="A692" t="str">
            <v>1514</v>
          </cell>
          <cell r="C692" t="str">
            <v>8056</v>
          </cell>
          <cell r="F692">
            <v>2491.1</v>
          </cell>
          <cell r="G692">
            <v>1910.31</v>
          </cell>
        </row>
        <row r="693">
          <cell r="A693" t="str">
            <v>1514</v>
          </cell>
          <cell r="C693" t="str">
            <v>8060</v>
          </cell>
          <cell r="F693">
            <v>26011.46</v>
          </cell>
          <cell r="G693">
            <v>20471.34</v>
          </cell>
        </row>
        <row r="694">
          <cell r="A694" t="str">
            <v>1514</v>
          </cell>
          <cell r="C694" t="str">
            <v>8101</v>
          </cell>
          <cell r="F694">
            <v>842930.02</v>
          </cell>
          <cell r="G694">
            <v>834822.25</v>
          </cell>
        </row>
        <row r="695">
          <cell r="A695" t="str">
            <v>1514</v>
          </cell>
          <cell r="C695" t="str">
            <v>8113</v>
          </cell>
          <cell r="F695">
            <v>146640</v>
          </cell>
          <cell r="G695">
            <v>0</v>
          </cell>
        </row>
        <row r="696">
          <cell r="A696" t="str">
            <v>1514</v>
          </cell>
          <cell r="C696" t="str">
            <v>8133</v>
          </cell>
          <cell r="F696">
            <v>1304.9100000000001</v>
          </cell>
          <cell r="G696">
            <v>1921.88</v>
          </cell>
        </row>
        <row r="697">
          <cell r="A697" t="str">
            <v>1514</v>
          </cell>
          <cell r="C697" t="str">
            <v>8135</v>
          </cell>
          <cell r="F697">
            <v>0</v>
          </cell>
          <cell r="G697">
            <v>37.04</v>
          </cell>
        </row>
        <row r="698">
          <cell r="A698" t="str">
            <v>1514</v>
          </cell>
          <cell r="C698" t="str">
            <v>8138</v>
          </cell>
          <cell r="F698">
            <v>3357.48</v>
          </cell>
          <cell r="G698">
            <v>1659.26</v>
          </cell>
        </row>
        <row r="699">
          <cell r="A699" t="str">
            <v>1514</v>
          </cell>
          <cell r="C699" t="str">
            <v>8140</v>
          </cell>
          <cell r="F699">
            <v>2734.99</v>
          </cell>
          <cell r="G699">
            <v>1918.58</v>
          </cell>
        </row>
        <row r="700">
          <cell r="A700" t="str">
            <v>1514</v>
          </cell>
          <cell r="C700" t="str">
            <v>8144</v>
          </cell>
          <cell r="F700">
            <v>74706.06</v>
          </cell>
          <cell r="G700">
            <v>38834.839999999997</v>
          </cell>
        </row>
        <row r="701">
          <cell r="A701" t="str">
            <v>1514</v>
          </cell>
          <cell r="C701" t="str">
            <v>8153</v>
          </cell>
          <cell r="F701">
            <v>407.87</v>
          </cell>
          <cell r="G701">
            <v>430.79</v>
          </cell>
        </row>
        <row r="702">
          <cell r="A702" t="str">
            <v>1514</v>
          </cell>
          <cell r="C702" t="str">
            <v>8161</v>
          </cell>
          <cell r="F702"/>
          <cell r="G702">
            <v>187052.45</v>
          </cell>
        </row>
        <row r="703">
          <cell r="A703" t="str">
            <v>1514</v>
          </cell>
          <cell r="C703" t="str">
            <v>8162</v>
          </cell>
          <cell r="F703">
            <v>0</v>
          </cell>
          <cell r="G703">
            <v>185</v>
          </cell>
        </row>
        <row r="704">
          <cell r="A704" t="str">
            <v>1514</v>
          </cell>
          <cell r="C704" t="str">
            <v>8787</v>
          </cell>
          <cell r="F704">
            <v>12100</v>
          </cell>
          <cell r="G704">
            <v>0</v>
          </cell>
        </row>
        <row r="705">
          <cell r="A705" t="str">
            <v>Tota</v>
          </cell>
          <cell r="C705"/>
          <cell r="F705">
            <v>0</v>
          </cell>
          <cell r="G705">
            <v>0</v>
          </cell>
        </row>
        <row r="706">
          <cell r="A706" t="str">
            <v>1520</v>
          </cell>
          <cell r="C706" t="str">
            <v>8021</v>
          </cell>
          <cell r="F706">
            <v>130622.31</v>
          </cell>
          <cell r="G706">
            <v>129125.75</v>
          </cell>
        </row>
        <row r="707">
          <cell r="A707" t="str">
            <v>1520</v>
          </cell>
          <cell r="C707" t="str">
            <v>8027</v>
          </cell>
          <cell r="F707">
            <v>2514.79</v>
          </cell>
          <cell r="G707">
            <v>0</v>
          </cell>
        </row>
        <row r="708">
          <cell r="A708" t="str">
            <v>1520</v>
          </cell>
          <cell r="C708" t="str">
            <v>8051</v>
          </cell>
          <cell r="F708">
            <v>34606.68</v>
          </cell>
          <cell r="G708">
            <v>36529.39</v>
          </cell>
        </row>
        <row r="709">
          <cell r="A709" t="str">
            <v>1520</v>
          </cell>
          <cell r="C709" t="str">
            <v>8052</v>
          </cell>
          <cell r="F709">
            <v>186.37</v>
          </cell>
          <cell r="G709">
            <v>193.76</v>
          </cell>
        </row>
        <row r="710">
          <cell r="A710" t="str">
            <v>1520</v>
          </cell>
          <cell r="C710" t="str">
            <v>8053</v>
          </cell>
          <cell r="F710">
            <v>3967.13</v>
          </cell>
          <cell r="G710">
            <v>5509.17</v>
          </cell>
        </row>
        <row r="711">
          <cell r="A711" t="str">
            <v>1520</v>
          </cell>
          <cell r="C711" t="str">
            <v>8054</v>
          </cell>
          <cell r="F711">
            <v>466.52</v>
          </cell>
          <cell r="G711">
            <v>288.48</v>
          </cell>
        </row>
        <row r="712">
          <cell r="A712" t="str">
            <v>1520</v>
          </cell>
          <cell r="C712" t="str">
            <v>8055</v>
          </cell>
          <cell r="F712">
            <v>1832.01</v>
          </cell>
          <cell r="G712">
            <v>1823.26</v>
          </cell>
        </row>
        <row r="713">
          <cell r="A713" t="str">
            <v>1520</v>
          </cell>
          <cell r="C713" t="str">
            <v>8056</v>
          </cell>
          <cell r="F713">
            <v>496.16</v>
          </cell>
          <cell r="G713">
            <v>523.89</v>
          </cell>
        </row>
        <row r="714">
          <cell r="A714" t="str">
            <v>1520</v>
          </cell>
          <cell r="C714" t="str">
            <v>8138</v>
          </cell>
          <cell r="F714">
            <v>-47.63</v>
          </cell>
          <cell r="G714">
            <v>0</v>
          </cell>
        </row>
        <row r="715">
          <cell r="A715" t="str">
            <v>1520</v>
          </cell>
          <cell r="C715" t="str">
            <v>8140</v>
          </cell>
          <cell r="F715">
            <v>3960</v>
          </cell>
          <cell r="G715">
            <v>0</v>
          </cell>
        </row>
        <row r="716">
          <cell r="A716" t="str">
            <v>1520</v>
          </cell>
          <cell r="C716" t="str">
            <v>8162</v>
          </cell>
          <cell r="F716">
            <v>425.2</v>
          </cell>
          <cell r="G716">
            <v>0</v>
          </cell>
        </row>
        <row r="717">
          <cell r="A717" t="str">
            <v>1520</v>
          </cell>
          <cell r="C717" t="str">
            <v>8492</v>
          </cell>
          <cell r="F717"/>
          <cell r="G717">
            <v>7597.18</v>
          </cell>
        </row>
        <row r="718">
          <cell r="A718" t="str">
            <v>Tota</v>
          </cell>
          <cell r="C718"/>
          <cell r="F718">
            <v>0</v>
          </cell>
          <cell r="G718">
            <v>0</v>
          </cell>
        </row>
        <row r="719">
          <cell r="A719" t="str">
            <v>1521</v>
          </cell>
          <cell r="C719" t="str">
            <v>8021</v>
          </cell>
          <cell r="F719">
            <v>93115.94</v>
          </cell>
          <cell r="G719">
            <v>40289.21</v>
          </cell>
        </row>
        <row r="720">
          <cell r="A720" t="str">
            <v>1521</v>
          </cell>
          <cell r="C720" t="str">
            <v>8022</v>
          </cell>
          <cell r="F720">
            <v>243.38</v>
          </cell>
          <cell r="G720">
            <v>608.20000000000005</v>
          </cell>
        </row>
        <row r="721">
          <cell r="A721" t="str">
            <v>1521</v>
          </cell>
          <cell r="C721" t="str">
            <v>8023</v>
          </cell>
          <cell r="F721">
            <v>33.119999999999997</v>
          </cell>
          <cell r="G721">
            <v>691.53</v>
          </cell>
        </row>
        <row r="722">
          <cell r="A722" t="str">
            <v>1521</v>
          </cell>
          <cell r="C722" t="str">
            <v>8025</v>
          </cell>
          <cell r="F722">
            <v>1474.35</v>
          </cell>
          <cell r="G722">
            <v>14223.86</v>
          </cell>
        </row>
        <row r="723">
          <cell r="A723" t="str">
            <v>1521</v>
          </cell>
          <cell r="C723" t="str">
            <v>8027</v>
          </cell>
          <cell r="F723">
            <v>2120.33</v>
          </cell>
          <cell r="G723">
            <v>0</v>
          </cell>
        </row>
        <row r="724">
          <cell r="A724" t="str">
            <v>1521</v>
          </cell>
          <cell r="C724" t="str">
            <v>8051</v>
          </cell>
          <cell r="F724">
            <v>610.72</v>
          </cell>
          <cell r="G724">
            <v>6160.3</v>
          </cell>
        </row>
        <row r="725">
          <cell r="A725" t="str">
            <v>1521</v>
          </cell>
          <cell r="C725" t="str">
            <v>8052</v>
          </cell>
          <cell r="F725">
            <v>268.07</v>
          </cell>
          <cell r="G725">
            <v>144.80000000000001</v>
          </cell>
        </row>
        <row r="726">
          <cell r="A726" t="str">
            <v>1521</v>
          </cell>
          <cell r="C726" t="str">
            <v>8053</v>
          </cell>
          <cell r="F726">
            <v>3054.49</v>
          </cell>
          <cell r="G726">
            <v>4589.68</v>
          </cell>
        </row>
        <row r="727">
          <cell r="A727" t="str">
            <v>1521</v>
          </cell>
          <cell r="C727" t="str">
            <v>8054</v>
          </cell>
          <cell r="F727">
            <v>359.27</v>
          </cell>
          <cell r="G727">
            <v>414.73</v>
          </cell>
        </row>
        <row r="728">
          <cell r="A728" t="str">
            <v>1521</v>
          </cell>
          <cell r="C728" t="str">
            <v>8055</v>
          </cell>
          <cell r="F728">
            <v>1538.3</v>
          </cell>
          <cell r="G728">
            <v>2609.25</v>
          </cell>
        </row>
        <row r="729">
          <cell r="A729" t="str">
            <v>1521</v>
          </cell>
          <cell r="C729" t="str">
            <v>8056</v>
          </cell>
          <cell r="F729">
            <v>58.64</v>
          </cell>
          <cell r="G729">
            <v>420.41</v>
          </cell>
        </row>
        <row r="730">
          <cell r="A730" t="str">
            <v>1521</v>
          </cell>
          <cell r="C730" t="str">
            <v>8060</v>
          </cell>
          <cell r="F730">
            <v>25041.66</v>
          </cell>
          <cell r="G730">
            <v>5232.4399999999996</v>
          </cell>
        </row>
        <row r="731">
          <cell r="A731" t="str">
            <v>1521</v>
          </cell>
          <cell r="C731" t="str">
            <v>8133</v>
          </cell>
          <cell r="F731"/>
          <cell r="G731">
            <v>89.85</v>
          </cell>
        </row>
        <row r="732">
          <cell r="A732" t="str">
            <v>1521</v>
          </cell>
          <cell r="C732" t="str">
            <v>8135</v>
          </cell>
          <cell r="F732"/>
          <cell r="G732">
            <v>3390</v>
          </cell>
        </row>
        <row r="733">
          <cell r="A733" t="str">
            <v>1521</v>
          </cell>
          <cell r="C733" t="str">
            <v>8138</v>
          </cell>
          <cell r="F733">
            <v>8570.23</v>
          </cell>
          <cell r="G733">
            <v>-740</v>
          </cell>
        </row>
        <row r="734">
          <cell r="A734" t="str">
            <v>1521</v>
          </cell>
          <cell r="C734" t="str">
            <v>8383</v>
          </cell>
          <cell r="F734"/>
          <cell r="G734">
            <v>80</v>
          </cell>
        </row>
        <row r="735">
          <cell r="A735" t="str">
            <v>1521</v>
          </cell>
          <cell r="C735" t="str">
            <v>8534</v>
          </cell>
          <cell r="F735"/>
          <cell r="G735">
            <v>87235.17</v>
          </cell>
        </row>
        <row r="736">
          <cell r="A736" t="str">
            <v>Tota</v>
          </cell>
          <cell r="C736"/>
          <cell r="F736">
            <v>0</v>
          </cell>
          <cell r="G736">
            <v>0</v>
          </cell>
        </row>
        <row r="737">
          <cell r="A737" t="str">
            <v>1522</v>
          </cell>
          <cell r="C737" t="str">
            <v>8021</v>
          </cell>
          <cell r="F737">
            <v>994389.02</v>
          </cell>
          <cell r="G737">
            <v>1061410.52</v>
          </cell>
        </row>
        <row r="738">
          <cell r="A738" t="str">
            <v>1522</v>
          </cell>
          <cell r="C738" t="str">
            <v>8022</v>
          </cell>
          <cell r="F738">
            <v>9152.86</v>
          </cell>
          <cell r="G738">
            <v>8892.25</v>
          </cell>
        </row>
        <row r="739">
          <cell r="A739" t="str">
            <v>1522</v>
          </cell>
          <cell r="C739" t="str">
            <v>8023</v>
          </cell>
          <cell r="F739">
            <v>4909.75</v>
          </cell>
          <cell r="G739">
            <v>3586.32</v>
          </cell>
        </row>
        <row r="740">
          <cell r="A740" t="str">
            <v>1522</v>
          </cell>
          <cell r="C740" t="str">
            <v>8025</v>
          </cell>
          <cell r="F740">
            <v>64618.879999999997</v>
          </cell>
          <cell r="G740">
            <v>72491.73</v>
          </cell>
        </row>
        <row r="741">
          <cell r="A741" t="str">
            <v>1522</v>
          </cell>
          <cell r="C741" t="str">
            <v>8027</v>
          </cell>
          <cell r="F741">
            <v>21512.33</v>
          </cell>
          <cell r="G741">
            <v>0</v>
          </cell>
        </row>
        <row r="742">
          <cell r="A742" t="str">
            <v>1522</v>
          </cell>
          <cell r="C742" t="str">
            <v>8051</v>
          </cell>
          <cell r="F742">
            <v>136120.56</v>
          </cell>
          <cell r="G742">
            <v>187815.18</v>
          </cell>
        </row>
        <row r="743">
          <cell r="A743" t="str">
            <v>1522</v>
          </cell>
          <cell r="C743" t="str">
            <v>8052</v>
          </cell>
          <cell r="F743">
            <v>4122.6899999999996</v>
          </cell>
          <cell r="G743">
            <v>3617.7</v>
          </cell>
        </row>
        <row r="744">
          <cell r="A744" t="str">
            <v>1522</v>
          </cell>
          <cell r="C744" t="str">
            <v>8053</v>
          </cell>
          <cell r="F744">
            <v>112340.71</v>
          </cell>
          <cell r="G744">
            <v>89152.04</v>
          </cell>
        </row>
        <row r="745">
          <cell r="A745" t="str">
            <v>1522</v>
          </cell>
          <cell r="C745" t="str">
            <v>8054</v>
          </cell>
          <cell r="F745">
            <v>7037.26</v>
          </cell>
          <cell r="G745">
            <v>6203.04</v>
          </cell>
        </row>
        <row r="746">
          <cell r="A746" t="str">
            <v>1522</v>
          </cell>
          <cell r="C746" t="str">
            <v>8055</v>
          </cell>
          <cell r="F746">
            <v>15675.24</v>
          </cell>
          <cell r="G746">
            <v>15036.1</v>
          </cell>
        </row>
        <row r="747">
          <cell r="A747" t="str">
            <v>1522</v>
          </cell>
          <cell r="C747" t="str">
            <v>8056</v>
          </cell>
          <cell r="F747">
            <v>7933.71</v>
          </cell>
          <cell r="G747">
            <v>10511.49</v>
          </cell>
        </row>
        <row r="748">
          <cell r="A748" t="str">
            <v>1522</v>
          </cell>
          <cell r="C748" t="str">
            <v>8058</v>
          </cell>
          <cell r="F748">
            <v>9063.99</v>
          </cell>
          <cell r="G748">
            <v>0</v>
          </cell>
        </row>
        <row r="749">
          <cell r="A749" t="str">
            <v>1522</v>
          </cell>
          <cell r="C749" t="str">
            <v>8059</v>
          </cell>
          <cell r="F749">
            <v>16734.72</v>
          </cell>
          <cell r="G749">
            <v>0</v>
          </cell>
        </row>
        <row r="750">
          <cell r="A750" t="str">
            <v>1522</v>
          </cell>
          <cell r="C750" t="str">
            <v>8060</v>
          </cell>
          <cell r="F750">
            <v>111499.84</v>
          </cell>
          <cell r="G750">
            <v>113837.41</v>
          </cell>
        </row>
        <row r="751">
          <cell r="A751" t="str">
            <v>1522</v>
          </cell>
          <cell r="C751" t="str">
            <v>8132</v>
          </cell>
          <cell r="F751">
            <v>14.55</v>
          </cell>
          <cell r="G751">
            <v>436.52</v>
          </cell>
        </row>
        <row r="752">
          <cell r="A752" t="str">
            <v>1522</v>
          </cell>
          <cell r="C752" t="str">
            <v>8133</v>
          </cell>
          <cell r="F752">
            <v>11520.94</v>
          </cell>
          <cell r="G752">
            <v>9905.74</v>
          </cell>
        </row>
        <row r="753">
          <cell r="A753" t="str">
            <v>1522</v>
          </cell>
          <cell r="C753" t="str">
            <v>8135</v>
          </cell>
          <cell r="F753">
            <v>2753.99</v>
          </cell>
          <cell r="G753">
            <v>2368.91</v>
          </cell>
        </row>
        <row r="754">
          <cell r="A754" t="str">
            <v>1522</v>
          </cell>
          <cell r="C754" t="str">
            <v>8137</v>
          </cell>
          <cell r="F754">
            <v>4797</v>
          </cell>
          <cell r="G754">
            <v>15271.38</v>
          </cell>
        </row>
        <row r="755">
          <cell r="A755" t="str">
            <v>1522</v>
          </cell>
          <cell r="C755" t="str">
            <v>8138</v>
          </cell>
          <cell r="F755">
            <v>415136.99</v>
          </cell>
          <cell r="G755">
            <v>672302.63</v>
          </cell>
        </row>
        <row r="756">
          <cell r="A756" t="str">
            <v>1522</v>
          </cell>
          <cell r="C756" t="str">
            <v>8139</v>
          </cell>
          <cell r="F756">
            <v>144.32</v>
          </cell>
          <cell r="G756">
            <v>0</v>
          </cell>
        </row>
        <row r="757">
          <cell r="A757" t="str">
            <v>1522</v>
          </cell>
          <cell r="C757" t="str">
            <v>8140</v>
          </cell>
          <cell r="F757">
            <v>4072.3</v>
          </cell>
          <cell r="G757">
            <v>4802.57</v>
          </cell>
        </row>
        <row r="758">
          <cell r="A758" t="str">
            <v>1522</v>
          </cell>
          <cell r="C758" t="str">
            <v>8142</v>
          </cell>
          <cell r="F758">
            <v>6506.86</v>
          </cell>
          <cell r="G758">
            <v>2142.69</v>
          </cell>
        </row>
        <row r="759">
          <cell r="A759" t="str">
            <v>1522</v>
          </cell>
          <cell r="C759" t="str">
            <v>8148</v>
          </cell>
          <cell r="F759">
            <v>329.5</v>
          </cell>
          <cell r="G759">
            <v>0</v>
          </cell>
        </row>
        <row r="760">
          <cell r="A760" t="str">
            <v>1522</v>
          </cell>
          <cell r="C760" t="str">
            <v>8151</v>
          </cell>
          <cell r="F760">
            <v>106693.78</v>
          </cell>
          <cell r="G760">
            <v>94302.399999999994</v>
          </cell>
        </row>
        <row r="761">
          <cell r="A761" t="str">
            <v>1522</v>
          </cell>
          <cell r="C761" t="str">
            <v>8153</v>
          </cell>
          <cell r="F761">
            <v>992.49</v>
          </cell>
          <cell r="G761">
            <v>604.54999999999995</v>
          </cell>
        </row>
        <row r="762">
          <cell r="A762" t="str">
            <v>1522</v>
          </cell>
          <cell r="C762" t="str">
            <v>8157</v>
          </cell>
          <cell r="F762"/>
          <cell r="G762">
            <v>4390</v>
          </cell>
        </row>
        <row r="763">
          <cell r="A763" t="str">
            <v>1522</v>
          </cell>
          <cell r="C763" t="str">
            <v>8158</v>
          </cell>
          <cell r="F763">
            <v>61.61</v>
          </cell>
          <cell r="G763">
            <v>0</v>
          </cell>
        </row>
        <row r="764">
          <cell r="A764" t="str">
            <v>1522</v>
          </cell>
          <cell r="C764" t="str">
            <v>8162</v>
          </cell>
          <cell r="F764">
            <v>144</v>
          </cell>
          <cell r="G764">
            <v>448</v>
          </cell>
        </row>
        <row r="765">
          <cell r="A765" t="str">
            <v>1522</v>
          </cell>
          <cell r="C765" t="str">
            <v>8201</v>
          </cell>
          <cell r="F765">
            <v>-6122.5</v>
          </cell>
          <cell r="G765">
            <v>-1790</v>
          </cell>
        </row>
        <row r="766">
          <cell r="A766" t="str">
            <v>1522</v>
          </cell>
          <cell r="C766" t="str">
            <v>8215</v>
          </cell>
          <cell r="F766">
            <v>123.26</v>
          </cell>
          <cell r="G766">
            <v>0</v>
          </cell>
        </row>
        <row r="767">
          <cell r="A767" t="str">
            <v>1522</v>
          </cell>
          <cell r="C767" t="str">
            <v>8216</v>
          </cell>
          <cell r="F767">
            <v>198.44</v>
          </cell>
          <cell r="G767">
            <v>0</v>
          </cell>
        </row>
        <row r="768">
          <cell r="A768" t="str">
            <v>1522</v>
          </cell>
          <cell r="C768" t="str">
            <v>8383</v>
          </cell>
          <cell r="F768">
            <v>80</v>
          </cell>
          <cell r="G768">
            <v>0</v>
          </cell>
        </row>
        <row r="769">
          <cell r="A769" t="str">
            <v>1522</v>
          </cell>
          <cell r="C769" t="str">
            <v>8492</v>
          </cell>
          <cell r="F769">
            <v>1332327.6599999999</v>
          </cell>
          <cell r="G769">
            <v>3162773.47</v>
          </cell>
        </row>
        <row r="770">
          <cell r="A770" t="str">
            <v>1522</v>
          </cell>
          <cell r="C770" t="str">
            <v>8493</v>
          </cell>
          <cell r="F770">
            <v>145192.13</v>
          </cell>
          <cell r="G770">
            <v>233018.18</v>
          </cell>
        </row>
        <row r="771">
          <cell r="A771" t="str">
            <v>1522</v>
          </cell>
          <cell r="C771" t="str">
            <v>8494</v>
          </cell>
          <cell r="F771">
            <v>3798.28</v>
          </cell>
          <cell r="G771">
            <v>3430.06</v>
          </cell>
        </row>
        <row r="772">
          <cell r="A772" t="str">
            <v>1522</v>
          </cell>
          <cell r="C772" t="str">
            <v>8758</v>
          </cell>
          <cell r="F772"/>
          <cell r="G772">
            <v>100</v>
          </cell>
        </row>
        <row r="773">
          <cell r="A773" t="str">
            <v>1522</v>
          </cell>
          <cell r="C773" t="str">
            <v>8787</v>
          </cell>
          <cell r="F773">
            <v>44559</v>
          </cell>
          <cell r="G773">
            <v>14230</v>
          </cell>
        </row>
        <row r="774">
          <cell r="A774" t="str">
            <v>1522</v>
          </cell>
          <cell r="C774" t="str">
            <v>8788</v>
          </cell>
          <cell r="F774">
            <v>1009.42</v>
          </cell>
          <cell r="G774">
            <v>0</v>
          </cell>
        </row>
        <row r="775">
          <cell r="A775" t="str">
            <v>1522</v>
          </cell>
          <cell r="C775" t="str">
            <v>8791</v>
          </cell>
          <cell r="F775">
            <v>206062.15</v>
          </cell>
          <cell r="G775">
            <v>153286</v>
          </cell>
        </row>
        <row r="776">
          <cell r="A776" t="str">
            <v>1522</v>
          </cell>
          <cell r="C776" t="str">
            <v>8798</v>
          </cell>
          <cell r="F776">
            <v>39.479999999999997</v>
          </cell>
          <cell r="G776">
            <v>0</v>
          </cell>
        </row>
        <row r="777">
          <cell r="A777" t="str">
            <v>Tota</v>
          </cell>
          <cell r="C777"/>
          <cell r="F777">
            <v>0</v>
          </cell>
          <cell r="G777">
            <v>0</v>
          </cell>
        </row>
        <row r="778">
          <cell r="A778" t="str">
            <v>1523</v>
          </cell>
          <cell r="C778" t="str">
            <v>8021</v>
          </cell>
          <cell r="F778">
            <v>264.98</v>
          </cell>
          <cell r="G778">
            <v>15858.2</v>
          </cell>
        </row>
        <row r="779">
          <cell r="A779" t="str">
            <v>1523</v>
          </cell>
          <cell r="C779" t="str">
            <v>8025</v>
          </cell>
          <cell r="F779">
            <v>6.53</v>
          </cell>
          <cell r="G779">
            <v>0</v>
          </cell>
        </row>
        <row r="780">
          <cell r="A780" t="str">
            <v>1523</v>
          </cell>
          <cell r="C780" t="str">
            <v>8051</v>
          </cell>
          <cell r="F780">
            <v>71.47</v>
          </cell>
          <cell r="G780">
            <v>4394.12</v>
          </cell>
        </row>
        <row r="781">
          <cell r="A781" t="str">
            <v>1523</v>
          </cell>
          <cell r="C781" t="str">
            <v>8052</v>
          </cell>
          <cell r="F781">
            <v>0.93</v>
          </cell>
          <cell r="G781">
            <v>34.479999999999997</v>
          </cell>
        </row>
        <row r="782">
          <cell r="A782" t="str">
            <v>1523</v>
          </cell>
          <cell r="C782" t="str">
            <v>8053</v>
          </cell>
          <cell r="F782">
            <v>9.36</v>
          </cell>
          <cell r="G782">
            <v>1557.18</v>
          </cell>
        </row>
        <row r="783">
          <cell r="A783" t="str">
            <v>1523</v>
          </cell>
          <cell r="C783" t="str">
            <v>8054</v>
          </cell>
          <cell r="F783">
            <v>0.36</v>
          </cell>
          <cell r="G783">
            <v>58.19</v>
          </cell>
        </row>
        <row r="784">
          <cell r="A784" t="str">
            <v>1523</v>
          </cell>
          <cell r="C784" t="str">
            <v>8056</v>
          </cell>
          <cell r="F784">
            <v>5.43</v>
          </cell>
          <cell r="G784">
            <v>172.07</v>
          </cell>
        </row>
        <row r="785">
          <cell r="A785" t="str">
            <v>1523</v>
          </cell>
          <cell r="C785" t="str">
            <v>8060</v>
          </cell>
          <cell r="F785"/>
          <cell r="G785">
            <v>79.25</v>
          </cell>
        </row>
        <row r="786">
          <cell r="A786" t="str">
            <v>1523</v>
          </cell>
          <cell r="C786" t="str">
            <v>8492</v>
          </cell>
          <cell r="F786">
            <v>545219.94999999995</v>
          </cell>
          <cell r="G786">
            <v>1219847.96</v>
          </cell>
        </row>
        <row r="787">
          <cell r="A787" t="str">
            <v>1523</v>
          </cell>
          <cell r="C787" t="str">
            <v>9235</v>
          </cell>
          <cell r="F787">
            <v>886512.25</v>
          </cell>
          <cell r="G787">
            <v>0</v>
          </cell>
        </row>
        <row r="788">
          <cell r="A788" t="str">
            <v>Tota</v>
          </cell>
          <cell r="C788"/>
          <cell r="F788">
            <v>886512.25</v>
          </cell>
          <cell r="G788">
            <v>0</v>
          </cell>
        </row>
        <row r="789">
          <cell r="A789" t="str">
            <v>1524</v>
          </cell>
          <cell r="C789" t="str">
            <v>8021</v>
          </cell>
          <cell r="F789">
            <v>587621.54</v>
          </cell>
          <cell r="G789">
            <v>588995.05000000005</v>
          </cell>
        </row>
        <row r="790">
          <cell r="A790" t="str">
            <v>1524</v>
          </cell>
          <cell r="C790" t="str">
            <v>8022</v>
          </cell>
          <cell r="F790">
            <v>15003.51</v>
          </cell>
          <cell r="G790">
            <v>21584.67</v>
          </cell>
        </row>
        <row r="791">
          <cell r="A791" t="str">
            <v>1524</v>
          </cell>
          <cell r="C791" t="str">
            <v>8023</v>
          </cell>
          <cell r="F791">
            <v>15566.36</v>
          </cell>
          <cell r="G791">
            <v>16448.87</v>
          </cell>
        </row>
        <row r="792">
          <cell r="A792" t="str">
            <v>1524</v>
          </cell>
          <cell r="C792" t="str">
            <v>8025</v>
          </cell>
          <cell r="F792">
            <v>59494.67</v>
          </cell>
          <cell r="G792">
            <v>65023</v>
          </cell>
        </row>
        <row r="793">
          <cell r="A793" t="str">
            <v>1524</v>
          </cell>
          <cell r="C793" t="str">
            <v>8027</v>
          </cell>
          <cell r="F793">
            <v>10498.88</v>
          </cell>
          <cell r="G793">
            <v>0</v>
          </cell>
        </row>
        <row r="794">
          <cell r="A794" t="str">
            <v>1524</v>
          </cell>
          <cell r="C794" t="str">
            <v>8051</v>
          </cell>
          <cell r="F794">
            <v>144714.92000000001</v>
          </cell>
          <cell r="G794">
            <v>150384.29999999999</v>
          </cell>
        </row>
        <row r="795">
          <cell r="A795" t="str">
            <v>1524</v>
          </cell>
          <cell r="C795" t="str">
            <v>8052</v>
          </cell>
          <cell r="F795">
            <v>1806.5</v>
          </cell>
          <cell r="G795">
            <v>1912.82</v>
          </cell>
        </row>
        <row r="796">
          <cell r="A796" t="str">
            <v>1524</v>
          </cell>
          <cell r="C796" t="str">
            <v>8053</v>
          </cell>
          <cell r="F796">
            <v>51741.36</v>
          </cell>
          <cell r="G796">
            <v>46243.839999999997</v>
          </cell>
        </row>
        <row r="797">
          <cell r="A797" t="str">
            <v>1524</v>
          </cell>
          <cell r="C797" t="str">
            <v>8054</v>
          </cell>
          <cell r="F797">
            <v>3294.77</v>
          </cell>
          <cell r="G797">
            <v>2495.2199999999998</v>
          </cell>
        </row>
        <row r="798">
          <cell r="A798" t="str">
            <v>1524</v>
          </cell>
          <cell r="C798" t="str">
            <v>8055</v>
          </cell>
          <cell r="F798">
            <v>9204</v>
          </cell>
          <cell r="G798">
            <v>8630.2800000000007</v>
          </cell>
        </row>
        <row r="799">
          <cell r="A799" t="str">
            <v>1524</v>
          </cell>
          <cell r="C799" t="str">
            <v>8056</v>
          </cell>
          <cell r="F799">
            <v>7913.47</v>
          </cell>
          <cell r="G799">
            <v>7883.93</v>
          </cell>
        </row>
        <row r="800">
          <cell r="A800" t="str">
            <v>1524</v>
          </cell>
          <cell r="C800" t="str">
            <v>8060</v>
          </cell>
          <cell r="F800">
            <v>15303.38</v>
          </cell>
          <cell r="G800">
            <v>16803.900000000001</v>
          </cell>
        </row>
        <row r="801">
          <cell r="A801" t="str">
            <v>1524</v>
          </cell>
          <cell r="C801" t="str">
            <v>8133</v>
          </cell>
          <cell r="F801">
            <v>16300.46</v>
          </cell>
          <cell r="G801">
            <v>3246.44</v>
          </cell>
        </row>
        <row r="802">
          <cell r="A802" t="str">
            <v>1524</v>
          </cell>
          <cell r="C802" t="str">
            <v>8135</v>
          </cell>
          <cell r="F802">
            <v>221.49</v>
          </cell>
          <cell r="G802">
            <v>167.26</v>
          </cell>
        </row>
        <row r="803">
          <cell r="A803" t="str">
            <v>1524</v>
          </cell>
          <cell r="C803" t="str">
            <v>8137</v>
          </cell>
          <cell r="F803"/>
          <cell r="G803">
            <v>1499</v>
          </cell>
        </row>
        <row r="804">
          <cell r="A804" t="str">
            <v>1524</v>
          </cell>
          <cell r="C804" t="str">
            <v>8138</v>
          </cell>
          <cell r="F804">
            <v>29339.07</v>
          </cell>
          <cell r="G804">
            <v>63417.75</v>
          </cell>
        </row>
        <row r="805">
          <cell r="A805" t="str">
            <v>1524</v>
          </cell>
          <cell r="C805" t="str">
            <v>8139</v>
          </cell>
          <cell r="F805">
            <v>4646.41</v>
          </cell>
          <cell r="G805">
            <v>1944.63</v>
          </cell>
        </row>
        <row r="806">
          <cell r="A806" t="str">
            <v>1524</v>
          </cell>
          <cell r="C806" t="str">
            <v>8140</v>
          </cell>
          <cell r="F806">
            <v>6357.76</v>
          </cell>
          <cell r="G806">
            <v>4789.91</v>
          </cell>
        </row>
        <row r="807">
          <cell r="A807" t="str">
            <v>1524</v>
          </cell>
          <cell r="C807" t="str">
            <v>8142</v>
          </cell>
          <cell r="F807">
            <v>0</v>
          </cell>
          <cell r="G807">
            <v>1479.16</v>
          </cell>
        </row>
        <row r="808">
          <cell r="A808" t="str">
            <v>1524</v>
          </cell>
          <cell r="C808" t="str">
            <v>8144</v>
          </cell>
          <cell r="F808">
            <v>13886.03</v>
          </cell>
          <cell r="G808">
            <v>0</v>
          </cell>
        </row>
        <row r="809">
          <cell r="A809" t="str">
            <v>1524</v>
          </cell>
          <cell r="C809" t="str">
            <v>8151</v>
          </cell>
          <cell r="F809">
            <v>242.18</v>
          </cell>
          <cell r="G809">
            <v>-115.2</v>
          </cell>
        </row>
        <row r="810">
          <cell r="A810" t="str">
            <v>1524</v>
          </cell>
          <cell r="C810" t="str">
            <v>8153</v>
          </cell>
          <cell r="F810">
            <v>1108.92</v>
          </cell>
          <cell r="G810">
            <v>447.11</v>
          </cell>
        </row>
        <row r="811">
          <cell r="A811" t="str">
            <v>1524</v>
          </cell>
          <cell r="C811" t="str">
            <v>8155</v>
          </cell>
          <cell r="F811">
            <v>69.989999999999995</v>
          </cell>
          <cell r="G811">
            <v>0</v>
          </cell>
        </row>
        <row r="812">
          <cell r="A812" t="str">
            <v>1524</v>
          </cell>
          <cell r="C812" t="str">
            <v>8157</v>
          </cell>
          <cell r="F812">
            <v>1274.8499999999999</v>
          </cell>
          <cell r="G812">
            <v>2868</v>
          </cell>
        </row>
        <row r="813">
          <cell r="A813" t="str">
            <v>1524</v>
          </cell>
          <cell r="C813" t="str">
            <v>8158</v>
          </cell>
          <cell r="F813">
            <v>679.02</v>
          </cell>
          <cell r="G813">
            <v>0</v>
          </cell>
        </row>
        <row r="814">
          <cell r="A814" t="str">
            <v>1524</v>
          </cell>
          <cell r="C814" t="str">
            <v>8162</v>
          </cell>
          <cell r="F814">
            <v>1.97</v>
          </cell>
          <cell r="G814">
            <v>14</v>
          </cell>
        </row>
        <row r="815">
          <cell r="A815" t="str">
            <v>1524</v>
          </cell>
          <cell r="C815" t="str">
            <v>8201</v>
          </cell>
          <cell r="F815">
            <v>-795</v>
          </cell>
          <cell r="G815">
            <v>-12822.5</v>
          </cell>
        </row>
        <row r="816">
          <cell r="A816" t="str">
            <v>1524</v>
          </cell>
          <cell r="C816" t="str">
            <v>8214</v>
          </cell>
          <cell r="F816">
            <v>121.72</v>
          </cell>
          <cell r="G816">
            <v>0</v>
          </cell>
        </row>
        <row r="817">
          <cell r="A817" t="str">
            <v>1524</v>
          </cell>
          <cell r="C817" t="str">
            <v>8215</v>
          </cell>
          <cell r="F817">
            <v>95.26</v>
          </cell>
          <cell r="G817">
            <v>0</v>
          </cell>
        </row>
        <row r="818">
          <cell r="A818" t="str">
            <v>1524</v>
          </cell>
          <cell r="C818" t="str">
            <v>8492</v>
          </cell>
          <cell r="F818">
            <v>242959.64</v>
          </cell>
          <cell r="G818">
            <v>620782.69999999995</v>
          </cell>
        </row>
        <row r="819">
          <cell r="A819" t="str">
            <v>1524</v>
          </cell>
          <cell r="C819" t="str">
            <v>8493</v>
          </cell>
          <cell r="F819">
            <v>706.85</v>
          </cell>
          <cell r="G819">
            <v>1696.4</v>
          </cell>
        </row>
        <row r="820">
          <cell r="A820" t="str">
            <v>1524</v>
          </cell>
          <cell r="C820" t="str">
            <v>8494</v>
          </cell>
          <cell r="F820">
            <v>161.9</v>
          </cell>
          <cell r="G820">
            <v>0</v>
          </cell>
        </row>
        <row r="821">
          <cell r="A821" t="str">
            <v>1524</v>
          </cell>
          <cell r="C821" t="str">
            <v>8769</v>
          </cell>
          <cell r="F821">
            <v>12374.8</v>
          </cell>
          <cell r="G821">
            <v>0</v>
          </cell>
        </row>
        <row r="822">
          <cell r="A822" t="str">
            <v>1524</v>
          </cell>
          <cell r="C822" t="str">
            <v>8792</v>
          </cell>
          <cell r="F822">
            <v>44821.02</v>
          </cell>
          <cell r="G822">
            <v>124164.18</v>
          </cell>
        </row>
        <row r="823">
          <cell r="A823" t="str">
            <v>1524</v>
          </cell>
          <cell r="C823" t="str">
            <v>8794</v>
          </cell>
          <cell r="F823">
            <v>40474.800000000003</v>
          </cell>
          <cell r="G823">
            <v>40925</v>
          </cell>
        </row>
        <row r="824">
          <cell r="A824" t="str">
            <v>1524</v>
          </cell>
          <cell r="C824" t="str">
            <v>8798</v>
          </cell>
          <cell r="F824">
            <v>189.77</v>
          </cell>
          <cell r="G824">
            <v>0</v>
          </cell>
        </row>
        <row r="825">
          <cell r="A825" t="str">
            <v>1524</v>
          </cell>
          <cell r="C825" t="str">
            <v>8801</v>
          </cell>
          <cell r="F825">
            <v>26475</v>
          </cell>
          <cell r="G825">
            <v>-18630</v>
          </cell>
        </row>
        <row r="826">
          <cell r="A826" t="str">
            <v>1524</v>
          </cell>
          <cell r="C826" t="str">
            <v>9235</v>
          </cell>
          <cell r="F826">
            <v>35649.730000000003</v>
          </cell>
          <cell r="G826">
            <v>0</v>
          </cell>
        </row>
        <row r="827">
          <cell r="A827" t="str">
            <v>Tota</v>
          </cell>
          <cell r="C827"/>
          <cell r="F827">
            <v>35649.730000000003</v>
          </cell>
          <cell r="G827">
            <v>0</v>
          </cell>
        </row>
        <row r="828">
          <cell r="A828" t="str">
            <v>1530</v>
          </cell>
          <cell r="C828" t="str">
            <v>8021</v>
          </cell>
          <cell r="F828">
            <v>117137.87</v>
          </cell>
          <cell r="G828">
            <v>43550.64</v>
          </cell>
        </row>
        <row r="829">
          <cell r="A829" t="str">
            <v>1530</v>
          </cell>
          <cell r="C829" t="str">
            <v>8027</v>
          </cell>
          <cell r="F829">
            <v>2324.98</v>
          </cell>
          <cell r="G829">
            <v>0</v>
          </cell>
        </row>
        <row r="830">
          <cell r="A830" t="str">
            <v>1530</v>
          </cell>
          <cell r="C830" t="str">
            <v>8051</v>
          </cell>
          <cell r="F830">
            <v>167.69</v>
          </cell>
          <cell r="G830">
            <v>558.36</v>
          </cell>
        </row>
        <row r="831">
          <cell r="A831" t="str">
            <v>1530</v>
          </cell>
          <cell r="C831" t="str">
            <v>8052</v>
          </cell>
          <cell r="F831">
            <v>189.25</v>
          </cell>
          <cell r="G831">
            <v>74.97</v>
          </cell>
        </row>
        <row r="832">
          <cell r="A832" t="str">
            <v>1530</v>
          </cell>
          <cell r="C832" t="str">
            <v>8053</v>
          </cell>
          <cell r="F832">
            <v>2547</v>
          </cell>
          <cell r="G832">
            <v>1510.47</v>
          </cell>
        </row>
        <row r="833">
          <cell r="A833" t="str">
            <v>1530</v>
          </cell>
          <cell r="C833" t="str">
            <v>8054</v>
          </cell>
          <cell r="F833">
            <v>282.26</v>
          </cell>
          <cell r="G833">
            <v>115.89</v>
          </cell>
        </row>
        <row r="834">
          <cell r="A834" t="str">
            <v>1530</v>
          </cell>
          <cell r="C834" t="str">
            <v>8055</v>
          </cell>
          <cell r="F834">
            <v>1719.3</v>
          </cell>
          <cell r="G834">
            <v>1650.34</v>
          </cell>
        </row>
        <row r="835">
          <cell r="A835" t="str">
            <v>1530</v>
          </cell>
          <cell r="C835" t="str">
            <v>8056</v>
          </cell>
          <cell r="F835">
            <v>8.94</v>
          </cell>
          <cell r="G835">
            <v>26.55</v>
          </cell>
        </row>
        <row r="836">
          <cell r="A836" t="str">
            <v>1530</v>
          </cell>
          <cell r="C836" t="str">
            <v>8060</v>
          </cell>
          <cell r="F836">
            <v>31883.96</v>
          </cell>
          <cell r="G836">
            <v>11739.81</v>
          </cell>
        </row>
        <row r="837">
          <cell r="A837" t="str">
            <v>1530</v>
          </cell>
          <cell r="C837" t="str">
            <v>8102</v>
          </cell>
          <cell r="F837">
            <v>13996.78</v>
          </cell>
          <cell r="G837">
            <v>48015</v>
          </cell>
        </row>
        <row r="838">
          <cell r="A838" t="str">
            <v>1530</v>
          </cell>
          <cell r="C838" t="str">
            <v>8147</v>
          </cell>
          <cell r="F838"/>
          <cell r="G838">
            <v>22889.64</v>
          </cell>
        </row>
        <row r="839">
          <cell r="A839" t="str">
            <v>Tota</v>
          </cell>
          <cell r="C839"/>
          <cell r="F839">
            <v>0</v>
          </cell>
          <cell r="G839">
            <v>0</v>
          </cell>
        </row>
        <row r="840">
          <cell r="A840" t="str">
            <v>1531</v>
          </cell>
          <cell r="C840" t="str">
            <v>8021</v>
          </cell>
          <cell r="F840">
            <v>7063.53</v>
          </cell>
          <cell r="G840">
            <v>31053.43</v>
          </cell>
        </row>
        <row r="841">
          <cell r="A841" t="str">
            <v>1531</v>
          </cell>
          <cell r="C841" t="str">
            <v>8025</v>
          </cell>
          <cell r="F841"/>
          <cell r="G841">
            <v>80.760000000000005</v>
          </cell>
        </row>
        <row r="842">
          <cell r="A842" t="str">
            <v>1531</v>
          </cell>
          <cell r="C842" t="str">
            <v>8051</v>
          </cell>
          <cell r="F842">
            <v>995.23</v>
          </cell>
          <cell r="G842">
            <v>7125.72</v>
          </cell>
        </row>
        <row r="843">
          <cell r="A843" t="str">
            <v>1531</v>
          </cell>
          <cell r="C843" t="str">
            <v>8052</v>
          </cell>
          <cell r="F843">
            <v>26.59</v>
          </cell>
          <cell r="G843">
            <v>98.53</v>
          </cell>
        </row>
        <row r="844">
          <cell r="A844" t="str">
            <v>1531</v>
          </cell>
          <cell r="C844" t="str">
            <v>8053</v>
          </cell>
          <cell r="F844">
            <v>1025.52</v>
          </cell>
          <cell r="G844">
            <v>3542.56</v>
          </cell>
        </row>
        <row r="845">
          <cell r="A845" t="str">
            <v>1531</v>
          </cell>
          <cell r="C845" t="str">
            <v>8054</v>
          </cell>
          <cell r="F845">
            <v>42.96</v>
          </cell>
          <cell r="G845">
            <v>162.80000000000001</v>
          </cell>
        </row>
        <row r="846">
          <cell r="A846" t="str">
            <v>1531</v>
          </cell>
          <cell r="C846" t="str">
            <v>8056</v>
          </cell>
          <cell r="F846">
            <v>60.49</v>
          </cell>
          <cell r="G846">
            <v>384.04</v>
          </cell>
        </row>
        <row r="847">
          <cell r="A847" t="str">
            <v>1531</v>
          </cell>
          <cell r="C847" t="str">
            <v>8060</v>
          </cell>
          <cell r="F847">
            <v>909.35</v>
          </cell>
          <cell r="G847">
            <v>1627.44</v>
          </cell>
        </row>
        <row r="848">
          <cell r="A848" t="str">
            <v>1531</v>
          </cell>
          <cell r="C848" t="str">
            <v>8138</v>
          </cell>
          <cell r="F848"/>
          <cell r="G848">
            <v>789.4</v>
          </cell>
        </row>
        <row r="849">
          <cell r="A849" t="str">
            <v>1531</v>
          </cell>
          <cell r="C849" t="str">
            <v>8493</v>
          </cell>
          <cell r="F849">
            <v>1655185.4</v>
          </cell>
          <cell r="G849">
            <v>4172331.49</v>
          </cell>
        </row>
        <row r="850">
          <cell r="A850" t="str">
            <v>Tota</v>
          </cell>
          <cell r="C850"/>
          <cell r="F850">
            <v>0</v>
          </cell>
          <cell r="G850">
            <v>0</v>
          </cell>
        </row>
        <row r="851">
          <cell r="A851" t="str">
            <v>1532</v>
          </cell>
          <cell r="C851" t="str">
            <v>8021</v>
          </cell>
          <cell r="F851">
            <v>1540336.61</v>
          </cell>
          <cell r="G851">
            <v>1443662.46</v>
          </cell>
        </row>
        <row r="852">
          <cell r="A852" t="str">
            <v>1532</v>
          </cell>
          <cell r="C852" t="str">
            <v>8022</v>
          </cell>
          <cell r="F852">
            <v>17984.45</v>
          </cell>
          <cell r="G852">
            <v>17409.21</v>
          </cell>
        </row>
        <row r="853">
          <cell r="A853" t="str">
            <v>1532</v>
          </cell>
          <cell r="C853" t="str">
            <v>8023</v>
          </cell>
          <cell r="F853">
            <v>11640.06</v>
          </cell>
          <cell r="G853">
            <v>12051.5</v>
          </cell>
        </row>
        <row r="854">
          <cell r="A854" t="str">
            <v>1532</v>
          </cell>
          <cell r="C854" t="str">
            <v>8025</v>
          </cell>
          <cell r="F854">
            <v>30450.959999999999</v>
          </cell>
          <cell r="G854">
            <v>68935.58</v>
          </cell>
        </row>
        <row r="855">
          <cell r="A855" t="str">
            <v>1532</v>
          </cell>
          <cell r="C855" t="str">
            <v>8027</v>
          </cell>
          <cell r="F855">
            <v>28358.87</v>
          </cell>
          <cell r="G855">
            <v>0</v>
          </cell>
        </row>
        <row r="856">
          <cell r="A856" t="str">
            <v>1532</v>
          </cell>
          <cell r="C856" t="str">
            <v>8051</v>
          </cell>
          <cell r="F856">
            <v>270198.65999999997</v>
          </cell>
          <cell r="G856">
            <v>275690.61</v>
          </cell>
        </row>
        <row r="857">
          <cell r="A857" t="str">
            <v>1532</v>
          </cell>
          <cell r="C857" t="str">
            <v>8052</v>
          </cell>
          <cell r="F857">
            <v>5456.14</v>
          </cell>
          <cell r="G857">
            <v>4729.68</v>
          </cell>
        </row>
        <row r="858">
          <cell r="A858" t="str">
            <v>1532</v>
          </cell>
          <cell r="C858" t="str">
            <v>8053</v>
          </cell>
          <cell r="F858">
            <v>213594.29</v>
          </cell>
          <cell r="G858">
            <v>182677.34</v>
          </cell>
        </row>
        <row r="859">
          <cell r="A859" t="str">
            <v>1532</v>
          </cell>
          <cell r="C859" t="str">
            <v>8054</v>
          </cell>
          <cell r="F859">
            <v>8478.99</v>
          </cell>
          <cell r="G859">
            <v>7208.74</v>
          </cell>
        </row>
        <row r="860">
          <cell r="A860" t="str">
            <v>1532</v>
          </cell>
          <cell r="C860" t="str">
            <v>8055</v>
          </cell>
          <cell r="F860">
            <v>23150.82</v>
          </cell>
          <cell r="G860">
            <v>20520.28</v>
          </cell>
        </row>
        <row r="861">
          <cell r="A861" t="str">
            <v>1532</v>
          </cell>
          <cell r="C861" t="str">
            <v>8056</v>
          </cell>
          <cell r="F861">
            <v>12788.3</v>
          </cell>
          <cell r="G861">
            <v>13235.23</v>
          </cell>
        </row>
        <row r="862">
          <cell r="A862" t="str">
            <v>1532</v>
          </cell>
          <cell r="C862" t="str">
            <v>8058</v>
          </cell>
          <cell r="F862">
            <v>17969.09</v>
          </cell>
          <cell r="G862">
            <v>0</v>
          </cell>
        </row>
        <row r="863">
          <cell r="A863" t="str">
            <v>1532</v>
          </cell>
          <cell r="C863" t="str">
            <v>8059</v>
          </cell>
          <cell r="F863">
            <v>18759.48</v>
          </cell>
          <cell r="G863">
            <v>0</v>
          </cell>
        </row>
        <row r="864">
          <cell r="A864" t="str">
            <v>1532</v>
          </cell>
          <cell r="C864" t="str">
            <v>8060</v>
          </cell>
          <cell r="F864">
            <v>116311.17</v>
          </cell>
          <cell r="G864">
            <v>124858.19</v>
          </cell>
        </row>
        <row r="865">
          <cell r="A865" t="str">
            <v>1532</v>
          </cell>
          <cell r="C865" t="str">
            <v>8102</v>
          </cell>
          <cell r="F865"/>
          <cell r="G865">
            <v>50575</v>
          </cell>
        </row>
        <row r="866">
          <cell r="A866" t="str">
            <v>1532</v>
          </cell>
          <cell r="C866" t="str">
            <v>8131</v>
          </cell>
          <cell r="F866">
            <v>1400.25</v>
          </cell>
          <cell r="G866">
            <v>0</v>
          </cell>
        </row>
        <row r="867">
          <cell r="A867" t="str">
            <v>1532</v>
          </cell>
          <cell r="C867" t="str">
            <v>8133</v>
          </cell>
          <cell r="F867">
            <v>7260.21</v>
          </cell>
          <cell r="G867">
            <v>8608.42</v>
          </cell>
        </row>
        <row r="868">
          <cell r="A868" t="str">
            <v>1532</v>
          </cell>
          <cell r="C868" t="str">
            <v>8134</v>
          </cell>
          <cell r="F868"/>
          <cell r="G868">
            <v>-63.03</v>
          </cell>
        </row>
        <row r="869">
          <cell r="A869" t="str">
            <v>1532</v>
          </cell>
          <cell r="C869" t="str">
            <v>8135</v>
          </cell>
          <cell r="F869">
            <v>14297.57</v>
          </cell>
          <cell r="G869">
            <v>4939.6499999999996</v>
          </cell>
        </row>
        <row r="870">
          <cell r="A870" t="str">
            <v>1532</v>
          </cell>
          <cell r="C870" t="str">
            <v>8137</v>
          </cell>
          <cell r="F870"/>
          <cell r="G870">
            <v>1298</v>
          </cell>
        </row>
        <row r="871">
          <cell r="A871" t="str">
            <v>1532</v>
          </cell>
          <cell r="C871" t="str">
            <v>8138</v>
          </cell>
          <cell r="F871">
            <v>36986.339999999997</v>
          </cell>
          <cell r="G871">
            <v>34400.03</v>
          </cell>
        </row>
        <row r="872">
          <cell r="A872" t="str">
            <v>1532</v>
          </cell>
          <cell r="C872" t="str">
            <v>8139</v>
          </cell>
          <cell r="F872">
            <v>7286.77</v>
          </cell>
          <cell r="G872">
            <v>8458.6</v>
          </cell>
        </row>
        <row r="873">
          <cell r="A873" t="str">
            <v>1532</v>
          </cell>
          <cell r="C873" t="str">
            <v>8140</v>
          </cell>
          <cell r="F873">
            <v>11184.04</v>
          </cell>
          <cell r="G873">
            <v>12165.77</v>
          </cell>
        </row>
        <row r="874">
          <cell r="A874" t="str">
            <v>1532</v>
          </cell>
          <cell r="C874" t="str">
            <v>8144</v>
          </cell>
          <cell r="F874">
            <v>19876.009999999998</v>
          </cell>
          <cell r="G874">
            <v>26340.12</v>
          </cell>
        </row>
        <row r="875">
          <cell r="A875" t="str">
            <v>1532</v>
          </cell>
          <cell r="C875" t="str">
            <v>8146</v>
          </cell>
          <cell r="F875">
            <v>27.31</v>
          </cell>
          <cell r="G875">
            <v>9.44</v>
          </cell>
        </row>
        <row r="876">
          <cell r="A876" t="str">
            <v>1532</v>
          </cell>
          <cell r="C876" t="str">
            <v>8151</v>
          </cell>
          <cell r="F876">
            <v>19124.259999999998</v>
          </cell>
          <cell r="G876">
            <v>9747.36</v>
          </cell>
        </row>
        <row r="877">
          <cell r="A877" t="str">
            <v>1532</v>
          </cell>
          <cell r="C877" t="str">
            <v>8153</v>
          </cell>
          <cell r="F877">
            <v>10829.75</v>
          </cell>
          <cell r="G877">
            <v>6320.1</v>
          </cell>
        </row>
        <row r="878">
          <cell r="A878" t="str">
            <v>1532</v>
          </cell>
          <cell r="C878" t="str">
            <v>8155</v>
          </cell>
          <cell r="F878"/>
          <cell r="G878">
            <v>32.99</v>
          </cell>
        </row>
        <row r="879">
          <cell r="A879" t="str">
            <v>1532</v>
          </cell>
          <cell r="C879" t="str">
            <v>8157</v>
          </cell>
          <cell r="F879"/>
          <cell r="G879">
            <v>579.46</v>
          </cell>
        </row>
        <row r="880">
          <cell r="A880" t="str">
            <v>1532</v>
          </cell>
          <cell r="C880" t="str">
            <v>8158</v>
          </cell>
          <cell r="F880">
            <v>416.03</v>
          </cell>
          <cell r="G880">
            <v>17.760000000000002</v>
          </cell>
        </row>
        <row r="881">
          <cell r="A881" t="str">
            <v>1532</v>
          </cell>
          <cell r="C881" t="str">
            <v>8162</v>
          </cell>
          <cell r="F881">
            <v>3317.32</v>
          </cell>
          <cell r="G881">
            <v>1457.84</v>
          </cell>
        </row>
        <row r="882">
          <cell r="A882" t="str">
            <v>1532</v>
          </cell>
          <cell r="C882" t="str">
            <v>8203</v>
          </cell>
          <cell r="F882"/>
          <cell r="G882">
            <v>20</v>
          </cell>
        </row>
        <row r="883">
          <cell r="A883" t="str">
            <v>1532</v>
          </cell>
          <cell r="C883" t="str">
            <v>8215</v>
          </cell>
          <cell r="F883">
            <v>255.82</v>
          </cell>
          <cell r="G883">
            <v>0</v>
          </cell>
        </row>
        <row r="884">
          <cell r="A884" t="str">
            <v>1532</v>
          </cell>
          <cell r="C884" t="str">
            <v>8218</v>
          </cell>
          <cell r="F884">
            <v>16.760000000000002</v>
          </cell>
          <cell r="G884">
            <v>0</v>
          </cell>
        </row>
        <row r="885">
          <cell r="A885" t="str">
            <v>1532</v>
          </cell>
          <cell r="C885" t="str">
            <v>8383</v>
          </cell>
          <cell r="F885">
            <v>80</v>
          </cell>
          <cell r="G885">
            <v>95</v>
          </cell>
        </row>
        <row r="886">
          <cell r="A886" t="str">
            <v>1532</v>
          </cell>
          <cell r="C886" t="str">
            <v>8492</v>
          </cell>
          <cell r="F886">
            <v>33006.19</v>
          </cell>
          <cell r="G886">
            <v>77718.53</v>
          </cell>
        </row>
        <row r="887">
          <cell r="A887" t="str">
            <v>1532</v>
          </cell>
          <cell r="C887" t="str">
            <v>8493</v>
          </cell>
          <cell r="F887">
            <v>1068153.52</v>
          </cell>
          <cell r="G887">
            <v>2522516.5299999998</v>
          </cell>
        </row>
        <row r="888">
          <cell r="A888" t="str">
            <v>1532</v>
          </cell>
          <cell r="C888" t="str">
            <v>8494</v>
          </cell>
          <cell r="F888">
            <v>12683.18</v>
          </cell>
          <cell r="G888">
            <v>30086.49</v>
          </cell>
        </row>
        <row r="889">
          <cell r="A889" t="str">
            <v>1532</v>
          </cell>
          <cell r="C889" t="str">
            <v>8624</v>
          </cell>
          <cell r="F889">
            <v>23263.5</v>
          </cell>
          <cell r="G889">
            <v>109786.5</v>
          </cell>
        </row>
        <row r="890">
          <cell r="A890" t="str">
            <v>1532</v>
          </cell>
          <cell r="C890" t="str">
            <v>8632</v>
          </cell>
          <cell r="F890">
            <v>6630</v>
          </cell>
          <cell r="G890">
            <v>0</v>
          </cell>
        </row>
        <row r="891">
          <cell r="A891" t="str">
            <v>1532</v>
          </cell>
          <cell r="C891" t="str">
            <v>8727</v>
          </cell>
          <cell r="F891">
            <v>19926.650000000001</v>
          </cell>
          <cell r="G891">
            <v>9071.25</v>
          </cell>
        </row>
        <row r="892">
          <cell r="A892" t="str">
            <v>1532</v>
          </cell>
          <cell r="C892" t="str">
            <v>8758</v>
          </cell>
          <cell r="F892">
            <v>300</v>
          </cell>
          <cell r="G892">
            <v>0</v>
          </cell>
        </row>
        <row r="893">
          <cell r="A893" t="str">
            <v>1532</v>
          </cell>
          <cell r="C893" t="str">
            <v>8764</v>
          </cell>
          <cell r="F893">
            <v>54.4</v>
          </cell>
          <cell r="G893">
            <v>0</v>
          </cell>
        </row>
        <row r="894">
          <cell r="A894" t="str">
            <v>1532</v>
          </cell>
          <cell r="C894" t="str">
            <v>8788</v>
          </cell>
          <cell r="F894">
            <v>525.67999999999995</v>
          </cell>
          <cell r="G894">
            <v>0</v>
          </cell>
        </row>
        <row r="895">
          <cell r="A895" t="str">
            <v>1532</v>
          </cell>
          <cell r="C895" t="str">
            <v>8791</v>
          </cell>
          <cell r="F895"/>
          <cell r="G895">
            <v>63478.5</v>
          </cell>
        </row>
        <row r="896">
          <cell r="A896" t="str">
            <v>1532</v>
          </cell>
          <cell r="C896" t="str">
            <v>8794</v>
          </cell>
          <cell r="F896">
            <v>236117</v>
          </cell>
          <cell r="G896">
            <v>223525</v>
          </cell>
        </row>
        <row r="897">
          <cell r="A897" t="str">
            <v>1532</v>
          </cell>
          <cell r="C897" t="str">
            <v>8801</v>
          </cell>
          <cell r="F897"/>
          <cell r="G897">
            <v>31410</v>
          </cell>
        </row>
        <row r="898">
          <cell r="A898" t="str">
            <v>1532</v>
          </cell>
          <cell r="C898" t="str">
            <v>9235</v>
          </cell>
          <cell r="F898"/>
          <cell r="G898">
            <v>77701.7</v>
          </cell>
        </row>
        <row r="899">
          <cell r="A899" t="str">
            <v>Tota</v>
          </cell>
          <cell r="C899"/>
          <cell r="F899">
            <v>0</v>
          </cell>
          <cell r="G899">
            <v>77701.7</v>
          </cell>
        </row>
        <row r="900">
          <cell r="A900" t="str">
            <v>1533</v>
          </cell>
          <cell r="C900" t="str">
            <v>8021</v>
          </cell>
          <cell r="F900">
            <v>350366.97</v>
          </cell>
          <cell r="G900">
            <v>371979.44</v>
          </cell>
        </row>
        <row r="901">
          <cell r="A901" t="str">
            <v>1533</v>
          </cell>
          <cell r="C901" t="str">
            <v>8022</v>
          </cell>
          <cell r="F901">
            <v>2667.04</v>
          </cell>
          <cell r="G901">
            <v>-257.81</v>
          </cell>
        </row>
        <row r="902">
          <cell r="A902" t="str">
            <v>1533</v>
          </cell>
          <cell r="C902" t="str">
            <v>8023</v>
          </cell>
          <cell r="F902">
            <v>2091.92</v>
          </cell>
          <cell r="G902">
            <v>2839.55</v>
          </cell>
        </row>
        <row r="903">
          <cell r="A903" t="str">
            <v>1533</v>
          </cell>
          <cell r="C903" t="str">
            <v>8025</v>
          </cell>
          <cell r="F903">
            <v>21623.21</v>
          </cell>
          <cell r="G903">
            <v>20751.86</v>
          </cell>
        </row>
        <row r="904">
          <cell r="A904" t="str">
            <v>1533</v>
          </cell>
          <cell r="C904" t="str">
            <v>8027</v>
          </cell>
          <cell r="F904">
            <v>7701.22</v>
          </cell>
          <cell r="G904">
            <v>0</v>
          </cell>
        </row>
        <row r="905">
          <cell r="A905" t="str">
            <v>1533</v>
          </cell>
          <cell r="C905" t="str">
            <v>8051</v>
          </cell>
          <cell r="F905">
            <v>63312.01</v>
          </cell>
          <cell r="G905">
            <v>60640.53</v>
          </cell>
        </row>
        <row r="906">
          <cell r="A906" t="str">
            <v>1533</v>
          </cell>
          <cell r="C906" t="str">
            <v>8052</v>
          </cell>
          <cell r="F906">
            <v>1277.9100000000001</v>
          </cell>
          <cell r="G906">
            <v>1273.6600000000001</v>
          </cell>
        </row>
        <row r="907">
          <cell r="A907" t="str">
            <v>1533</v>
          </cell>
          <cell r="C907" t="str">
            <v>8053</v>
          </cell>
          <cell r="F907">
            <v>41054.99</v>
          </cell>
          <cell r="G907">
            <v>34593.599999999999</v>
          </cell>
        </row>
        <row r="908">
          <cell r="A908" t="str">
            <v>1533</v>
          </cell>
          <cell r="C908" t="str">
            <v>8054</v>
          </cell>
          <cell r="F908">
            <v>2499.63</v>
          </cell>
          <cell r="G908">
            <v>1809.56</v>
          </cell>
        </row>
        <row r="909">
          <cell r="A909" t="str">
            <v>1533</v>
          </cell>
          <cell r="C909" t="str">
            <v>8055</v>
          </cell>
          <cell r="F909">
            <v>5589.42</v>
          </cell>
          <cell r="G909">
            <v>6003.66</v>
          </cell>
        </row>
        <row r="910">
          <cell r="A910" t="str">
            <v>1533</v>
          </cell>
          <cell r="C910" t="str">
            <v>8056</v>
          </cell>
          <cell r="F910">
            <v>3393.07</v>
          </cell>
          <cell r="G910">
            <v>2820.39</v>
          </cell>
        </row>
        <row r="911">
          <cell r="A911" t="str">
            <v>1533</v>
          </cell>
          <cell r="C911" t="str">
            <v>8060</v>
          </cell>
          <cell r="F911">
            <v>38907.69</v>
          </cell>
          <cell r="G911">
            <v>44784.67</v>
          </cell>
        </row>
        <row r="912">
          <cell r="A912" t="str">
            <v>1533</v>
          </cell>
          <cell r="C912" t="str">
            <v>8133</v>
          </cell>
          <cell r="F912">
            <v>797.16</v>
          </cell>
          <cell r="G912">
            <v>6745.84</v>
          </cell>
        </row>
        <row r="913">
          <cell r="A913" t="str">
            <v>1533</v>
          </cell>
          <cell r="C913" t="str">
            <v>8135</v>
          </cell>
          <cell r="F913">
            <v>4978.74</v>
          </cell>
          <cell r="G913">
            <v>0</v>
          </cell>
        </row>
        <row r="914">
          <cell r="A914" t="str">
            <v>1533</v>
          </cell>
          <cell r="C914" t="str">
            <v>8138</v>
          </cell>
          <cell r="F914">
            <v>193.08</v>
          </cell>
          <cell r="G914">
            <v>5.5</v>
          </cell>
        </row>
        <row r="915">
          <cell r="A915" t="str">
            <v>1533</v>
          </cell>
          <cell r="C915" t="str">
            <v>8140</v>
          </cell>
          <cell r="F915"/>
          <cell r="G915">
            <v>1843.05</v>
          </cell>
        </row>
        <row r="916">
          <cell r="A916" t="str">
            <v>1533</v>
          </cell>
          <cell r="C916" t="str">
            <v>8153</v>
          </cell>
          <cell r="F916">
            <v>2818.12</v>
          </cell>
          <cell r="G916">
            <v>2033.98</v>
          </cell>
        </row>
        <row r="917">
          <cell r="A917" t="str">
            <v>1533</v>
          </cell>
          <cell r="C917" t="str">
            <v>8157</v>
          </cell>
          <cell r="F917"/>
          <cell r="G917">
            <v>7560</v>
          </cell>
        </row>
        <row r="918">
          <cell r="A918" t="str">
            <v>1533</v>
          </cell>
          <cell r="C918" t="str">
            <v>8162</v>
          </cell>
          <cell r="F918"/>
          <cell r="G918">
            <v>617.45000000000005</v>
          </cell>
        </row>
        <row r="919">
          <cell r="A919" t="str">
            <v>1533</v>
          </cell>
          <cell r="C919" t="str">
            <v>8215</v>
          </cell>
          <cell r="F919"/>
          <cell r="G919">
            <v>96</v>
          </cell>
        </row>
        <row r="920">
          <cell r="A920" t="str">
            <v>1533</v>
          </cell>
          <cell r="C920" t="str">
            <v>8218</v>
          </cell>
          <cell r="F920"/>
          <cell r="G920">
            <v>33981.800000000003</v>
          </cell>
        </row>
        <row r="921">
          <cell r="A921" t="str">
            <v>1533</v>
          </cell>
          <cell r="C921" t="str">
            <v>8322</v>
          </cell>
          <cell r="F921"/>
          <cell r="G921">
            <v>6150</v>
          </cell>
        </row>
        <row r="922">
          <cell r="A922" t="str">
            <v>1533</v>
          </cell>
          <cell r="C922" t="str">
            <v>8502</v>
          </cell>
          <cell r="F922">
            <v>800</v>
          </cell>
          <cell r="G922">
            <v>950</v>
          </cell>
        </row>
        <row r="923">
          <cell r="A923" t="str">
            <v>1533</v>
          </cell>
          <cell r="C923" t="str">
            <v>8622</v>
          </cell>
          <cell r="F923">
            <v>-525</v>
          </cell>
          <cell r="G923">
            <v>0</v>
          </cell>
        </row>
        <row r="924">
          <cell r="A924" t="str">
            <v>1533</v>
          </cell>
          <cell r="C924" t="str">
            <v>8758</v>
          </cell>
          <cell r="F924"/>
          <cell r="G924">
            <v>300</v>
          </cell>
        </row>
        <row r="925">
          <cell r="A925" t="str">
            <v>1533</v>
          </cell>
          <cell r="C925" t="str">
            <v>8774</v>
          </cell>
          <cell r="F925">
            <v>34329.5</v>
          </cell>
          <cell r="G925">
            <v>10626.5</v>
          </cell>
        </row>
        <row r="926">
          <cell r="A926" t="str">
            <v>Tota</v>
          </cell>
          <cell r="C926"/>
          <cell r="F926">
            <v>0</v>
          </cell>
          <cell r="G926">
            <v>0</v>
          </cell>
        </row>
        <row r="927">
          <cell r="A927" t="str">
            <v>1540</v>
          </cell>
          <cell r="C927" t="str">
            <v>8021</v>
          </cell>
          <cell r="F927">
            <v>115786.05</v>
          </cell>
          <cell r="G927">
            <v>140324.60999999999</v>
          </cell>
        </row>
        <row r="928">
          <cell r="A928" t="str">
            <v>1540</v>
          </cell>
          <cell r="C928" t="str">
            <v>8027</v>
          </cell>
          <cell r="F928">
            <v>2276.34</v>
          </cell>
          <cell r="G928">
            <v>0</v>
          </cell>
        </row>
        <row r="929">
          <cell r="A929" t="str">
            <v>1540</v>
          </cell>
          <cell r="C929" t="str">
            <v>8051</v>
          </cell>
          <cell r="F929">
            <v>31325.7</v>
          </cell>
          <cell r="G929">
            <v>29133.759999999998</v>
          </cell>
        </row>
        <row r="930">
          <cell r="A930" t="str">
            <v>1540</v>
          </cell>
          <cell r="C930" t="str">
            <v>8052</v>
          </cell>
          <cell r="F930">
            <v>186.37</v>
          </cell>
          <cell r="G930">
            <v>168.45</v>
          </cell>
        </row>
        <row r="931">
          <cell r="A931" t="str">
            <v>1540</v>
          </cell>
          <cell r="C931" t="str">
            <v>8053</v>
          </cell>
          <cell r="F931">
            <v>1804.82</v>
          </cell>
          <cell r="G931">
            <v>2680.12</v>
          </cell>
        </row>
        <row r="932">
          <cell r="A932" t="str">
            <v>1540</v>
          </cell>
          <cell r="C932" t="str">
            <v>8054</v>
          </cell>
          <cell r="F932">
            <v>248.62</v>
          </cell>
          <cell r="G932">
            <v>232.34</v>
          </cell>
        </row>
        <row r="933">
          <cell r="A933" t="str">
            <v>1540</v>
          </cell>
          <cell r="C933" t="str">
            <v>8055</v>
          </cell>
          <cell r="F933">
            <v>1683.34</v>
          </cell>
          <cell r="G933">
            <v>1970.28</v>
          </cell>
        </row>
        <row r="934">
          <cell r="A934" t="str">
            <v>1540</v>
          </cell>
          <cell r="C934" t="str">
            <v>8056</v>
          </cell>
          <cell r="F934">
            <v>496.16</v>
          </cell>
          <cell r="G934">
            <v>474.54</v>
          </cell>
        </row>
        <row r="935">
          <cell r="A935" t="str">
            <v>1540</v>
          </cell>
          <cell r="C935" t="str">
            <v>8091</v>
          </cell>
          <cell r="F935">
            <v>1393042.76</v>
          </cell>
          <cell r="G935">
            <v>658201.11</v>
          </cell>
        </row>
        <row r="936">
          <cell r="A936" t="str">
            <v>1540</v>
          </cell>
          <cell r="C936" t="str">
            <v>8103</v>
          </cell>
          <cell r="F936">
            <v>112718.02</v>
          </cell>
          <cell r="G936">
            <v>56194.41</v>
          </cell>
        </row>
        <row r="937">
          <cell r="A937" t="str">
            <v>1540</v>
          </cell>
          <cell r="C937" t="str">
            <v>8104</v>
          </cell>
          <cell r="F937">
            <v>193781.44</v>
          </cell>
          <cell r="G937">
            <v>131559.75</v>
          </cell>
        </row>
        <row r="938">
          <cell r="A938" t="str">
            <v>1540</v>
          </cell>
          <cell r="C938" t="str">
            <v>8105</v>
          </cell>
          <cell r="F938">
            <v>320285.74</v>
          </cell>
          <cell r="G938">
            <v>313843.19</v>
          </cell>
        </row>
        <row r="939">
          <cell r="A939" t="str">
            <v>1540</v>
          </cell>
          <cell r="C939" t="str">
            <v>8131</v>
          </cell>
          <cell r="F939"/>
          <cell r="G939">
            <v>49.2</v>
          </cell>
        </row>
        <row r="940">
          <cell r="A940" t="str">
            <v>1540</v>
          </cell>
          <cell r="C940" t="str">
            <v>8133</v>
          </cell>
          <cell r="F940"/>
          <cell r="G940">
            <v>364.86</v>
          </cell>
        </row>
        <row r="941">
          <cell r="A941" t="str">
            <v>1540</v>
          </cell>
          <cell r="C941" t="str">
            <v>8140</v>
          </cell>
          <cell r="F941"/>
          <cell r="G941">
            <v>306.48</v>
          </cell>
        </row>
        <row r="942">
          <cell r="A942" t="str">
            <v>1540</v>
          </cell>
          <cell r="C942" t="str">
            <v>8493</v>
          </cell>
          <cell r="F942">
            <v>12437.45</v>
          </cell>
          <cell r="G942">
            <v>29849.89</v>
          </cell>
        </row>
        <row r="943">
          <cell r="A943" t="str">
            <v>1540</v>
          </cell>
          <cell r="C943" t="str">
            <v>8624</v>
          </cell>
          <cell r="F943"/>
          <cell r="G943">
            <v>9900</v>
          </cell>
        </row>
        <row r="944">
          <cell r="A944" t="str">
            <v>1540</v>
          </cell>
          <cell r="C944" t="str">
            <v>8721</v>
          </cell>
          <cell r="F944"/>
          <cell r="G944">
            <v>2650</v>
          </cell>
        </row>
        <row r="945">
          <cell r="A945" t="str">
            <v>1540</v>
          </cell>
          <cell r="C945" t="str">
            <v>8787</v>
          </cell>
          <cell r="F945"/>
          <cell r="G945">
            <v>9534.2099999999991</v>
          </cell>
        </row>
        <row r="946">
          <cell r="A946" t="str">
            <v>Tota</v>
          </cell>
          <cell r="C946"/>
          <cell r="F946">
            <v>0</v>
          </cell>
          <cell r="G946">
            <v>0</v>
          </cell>
        </row>
        <row r="947">
          <cell r="A947" t="str">
            <v>1541</v>
          </cell>
          <cell r="C947" t="str">
            <v>8021</v>
          </cell>
          <cell r="F947">
            <v>411618.32</v>
          </cell>
          <cell r="G947">
            <v>361047.76</v>
          </cell>
        </row>
        <row r="948">
          <cell r="A948" t="str">
            <v>1541</v>
          </cell>
          <cell r="C948" t="str">
            <v>8022</v>
          </cell>
          <cell r="F948">
            <v>6430.92</v>
          </cell>
          <cell r="G948">
            <v>6090.7</v>
          </cell>
        </row>
        <row r="949">
          <cell r="A949" t="str">
            <v>1541</v>
          </cell>
          <cell r="C949" t="str">
            <v>8023</v>
          </cell>
          <cell r="F949">
            <v>861</v>
          </cell>
          <cell r="G949">
            <v>52.47</v>
          </cell>
        </row>
        <row r="950">
          <cell r="A950" t="str">
            <v>1541</v>
          </cell>
          <cell r="C950" t="str">
            <v>8025</v>
          </cell>
          <cell r="F950">
            <v>17779.54</v>
          </cell>
          <cell r="G950">
            <v>13537.54</v>
          </cell>
        </row>
        <row r="951">
          <cell r="A951" t="str">
            <v>1541</v>
          </cell>
          <cell r="C951" t="str">
            <v>8027</v>
          </cell>
          <cell r="F951">
            <v>8726.5</v>
          </cell>
          <cell r="G951">
            <v>0</v>
          </cell>
        </row>
        <row r="952">
          <cell r="A952" t="str">
            <v>1541</v>
          </cell>
          <cell r="C952" t="str">
            <v>8051</v>
          </cell>
          <cell r="F952">
            <v>65006.95</v>
          </cell>
          <cell r="G952">
            <v>53320.55</v>
          </cell>
        </row>
        <row r="953">
          <cell r="A953" t="str">
            <v>1541</v>
          </cell>
          <cell r="C953" t="str">
            <v>8052</v>
          </cell>
          <cell r="F953">
            <v>1473.7</v>
          </cell>
          <cell r="G953">
            <v>1276.8599999999999</v>
          </cell>
        </row>
        <row r="954">
          <cell r="A954" t="str">
            <v>1541</v>
          </cell>
          <cell r="C954" t="str">
            <v>8053</v>
          </cell>
          <cell r="F954">
            <v>33240.400000000001</v>
          </cell>
          <cell r="G954">
            <v>36836.660000000003</v>
          </cell>
        </row>
        <row r="955">
          <cell r="A955" t="str">
            <v>1541</v>
          </cell>
          <cell r="C955" t="str">
            <v>8054</v>
          </cell>
          <cell r="F955">
            <v>1654.49</v>
          </cell>
          <cell r="G955">
            <v>1775.95</v>
          </cell>
        </row>
        <row r="956">
          <cell r="A956" t="str">
            <v>1541</v>
          </cell>
          <cell r="C956" t="str">
            <v>8055</v>
          </cell>
          <cell r="F956">
            <v>6205.45</v>
          </cell>
          <cell r="G956">
            <v>5471.12</v>
          </cell>
        </row>
        <row r="957">
          <cell r="A957" t="str">
            <v>1541</v>
          </cell>
          <cell r="C957" t="str">
            <v>8056</v>
          </cell>
          <cell r="F957">
            <v>2414.85</v>
          </cell>
          <cell r="G957">
            <v>2256.02</v>
          </cell>
        </row>
        <row r="958">
          <cell r="A958" t="str">
            <v>1541</v>
          </cell>
          <cell r="C958" t="str">
            <v>8058</v>
          </cell>
          <cell r="F958">
            <v>17157.009999999998</v>
          </cell>
          <cell r="G958">
            <v>17677.830000000002</v>
          </cell>
        </row>
        <row r="959">
          <cell r="A959" t="str">
            <v>1541</v>
          </cell>
          <cell r="C959" t="str">
            <v>8059</v>
          </cell>
          <cell r="F959">
            <v>8102</v>
          </cell>
          <cell r="G959">
            <v>0</v>
          </cell>
        </row>
        <row r="960">
          <cell r="A960" t="str">
            <v>1541</v>
          </cell>
          <cell r="C960" t="str">
            <v>8060</v>
          </cell>
          <cell r="F960">
            <v>23896.81</v>
          </cell>
          <cell r="G960">
            <v>29658.54</v>
          </cell>
        </row>
        <row r="961">
          <cell r="A961" t="str">
            <v>1541</v>
          </cell>
          <cell r="C961" t="str">
            <v>8062</v>
          </cell>
          <cell r="F961">
            <v>33.31</v>
          </cell>
          <cell r="G961">
            <v>44.59</v>
          </cell>
        </row>
        <row r="962">
          <cell r="A962" t="str">
            <v>1541</v>
          </cell>
          <cell r="C962" t="str">
            <v>8106</v>
          </cell>
          <cell r="F962"/>
          <cell r="G962">
            <v>132</v>
          </cell>
        </row>
        <row r="963">
          <cell r="A963" t="str">
            <v>1541</v>
          </cell>
          <cell r="C963" t="str">
            <v>8133</v>
          </cell>
          <cell r="F963">
            <v>1095</v>
          </cell>
          <cell r="G963">
            <v>1091.99</v>
          </cell>
        </row>
        <row r="964">
          <cell r="A964" t="str">
            <v>1541</v>
          </cell>
          <cell r="C964" t="str">
            <v>8138</v>
          </cell>
          <cell r="F964">
            <v>700.7</v>
          </cell>
          <cell r="G964">
            <v>0</v>
          </cell>
        </row>
        <row r="965">
          <cell r="A965" t="str">
            <v>1541</v>
          </cell>
          <cell r="C965" t="str">
            <v>8140</v>
          </cell>
          <cell r="F965">
            <v>576</v>
          </cell>
          <cell r="G965">
            <v>0</v>
          </cell>
        </row>
        <row r="966">
          <cell r="A966" t="str">
            <v>1541</v>
          </cell>
          <cell r="C966" t="str">
            <v>8153</v>
          </cell>
          <cell r="F966"/>
          <cell r="G966">
            <v>330.98</v>
          </cell>
        </row>
        <row r="967">
          <cell r="A967" t="str">
            <v>1541</v>
          </cell>
          <cell r="C967" t="str">
            <v>8156</v>
          </cell>
          <cell r="F967"/>
          <cell r="G967">
            <v>1584</v>
          </cell>
        </row>
        <row r="968">
          <cell r="A968" t="str">
            <v>1541</v>
          </cell>
          <cell r="C968" t="str">
            <v>8161</v>
          </cell>
          <cell r="F968"/>
          <cell r="G968">
            <v>2140.2199999999998</v>
          </cell>
        </row>
        <row r="969">
          <cell r="A969" t="str">
            <v>1541</v>
          </cell>
          <cell r="C969" t="str">
            <v>8492</v>
          </cell>
          <cell r="F969">
            <v>18368.16</v>
          </cell>
          <cell r="G969">
            <v>38129.660000000003</v>
          </cell>
        </row>
        <row r="970">
          <cell r="A970" t="str">
            <v>1541</v>
          </cell>
          <cell r="C970" t="str">
            <v>8493</v>
          </cell>
          <cell r="F970">
            <v>353443.68</v>
          </cell>
          <cell r="G970">
            <v>963845.42</v>
          </cell>
        </row>
        <row r="971">
          <cell r="A971" t="str">
            <v>1541</v>
          </cell>
          <cell r="C971" t="str">
            <v>8494</v>
          </cell>
          <cell r="F971">
            <v>11949.69</v>
          </cell>
          <cell r="G971">
            <v>28402.79</v>
          </cell>
        </row>
        <row r="972">
          <cell r="A972" t="str">
            <v>1541</v>
          </cell>
          <cell r="C972" t="str">
            <v>8721</v>
          </cell>
          <cell r="F972">
            <v>2250</v>
          </cell>
          <cell r="G972">
            <v>0</v>
          </cell>
        </row>
        <row r="973">
          <cell r="A973" t="str">
            <v>1541</v>
          </cell>
          <cell r="C973" t="str">
            <v>8751</v>
          </cell>
          <cell r="F973"/>
          <cell r="G973">
            <v>310</v>
          </cell>
        </row>
        <row r="974">
          <cell r="A974" t="str">
            <v>1541</v>
          </cell>
          <cell r="C974" t="str">
            <v>8770</v>
          </cell>
          <cell r="F974">
            <v>12000</v>
          </cell>
          <cell r="G974">
            <v>0</v>
          </cell>
        </row>
        <row r="975">
          <cell r="A975" t="str">
            <v>1541</v>
          </cell>
          <cell r="C975" t="str">
            <v>8794</v>
          </cell>
          <cell r="F975"/>
          <cell r="G975">
            <v>8500</v>
          </cell>
        </row>
        <row r="976">
          <cell r="A976" t="str">
            <v>1541</v>
          </cell>
          <cell r="C976" t="str">
            <v>8801</v>
          </cell>
          <cell r="F976"/>
          <cell r="G976">
            <v>4970</v>
          </cell>
        </row>
        <row r="977">
          <cell r="A977" t="str">
            <v>Tota</v>
          </cell>
          <cell r="C977"/>
          <cell r="F977">
            <v>0</v>
          </cell>
          <cell r="G977">
            <v>0</v>
          </cell>
        </row>
        <row r="978">
          <cell r="A978" t="str">
            <v>1542</v>
          </cell>
          <cell r="C978" t="str">
            <v>8021</v>
          </cell>
          <cell r="F978">
            <v>324792.2</v>
          </cell>
          <cell r="G978">
            <v>322389.84999999998</v>
          </cell>
        </row>
        <row r="979">
          <cell r="A979" t="str">
            <v>1542</v>
          </cell>
          <cell r="C979" t="str">
            <v>8022</v>
          </cell>
          <cell r="F979">
            <v>3166</v>
          </cell>
          <cell r="G979">
            <v>3970.97</v>
          </cell>
        </row>
        <row r="980">
          <cell r="A980" t="str">
            <v>1542</v>
          </cell>
          <cell r="C980" t="str">
            <v>8023</v>
          </cell>
          <cell r="F980">
            <v>48.74</v>
          </cell>
          <cell r="G980">
            <v>14.82</v>
          </cell>
        </row>
        <row r="981">
          <cell r="A981" t="str">
            <v>1542</v>
          </cell>
          <cell r="C981" t="str">
            <v>8025</v>
          </cell>
          <cell r="F981">
            <v>4741.84</v>
          </cell>
          <cell r="G981">
            <v>448.81</v>
          </cell>
        </row>
        <row r="982">
          <cell r="A982" t="str">
            <v>1542</v>
          </cell>
          <cell r="C982" t="str">
            <v>8027</v>
          </cell>
          <cell r="F982">
            <v>6010.31</v>
          </cell>
          <cell r="G982">
            <v>0</v>
          </cell>
        </row>
        <row r="983">
          <cell r="A983" t="str">
            <v>1542</v>
          </cell>
          <cell r="C983" t="str">
            <v>8051</v>
          </cell>
          <cell r="F983">
            <v>725.54</v>
          </cell>
          <cell r="G983">
            <v>13115.55</v>
          </cell>
        </row>
        <row r="984">
          <cell r="A984" t="str">
            <v>1542</v>
          </cell>
          <cell r="C984" t="str">
            <v>8052</v>
          </cell>
          <cell r="F984">
            <v>1307.07</v>
          </cell>
          <cell r="G984">
            <v>1026.79</v>
          </cell>
        </row>
        <row r="985">
          <cell r="A985" t="str">
            <v>1542</v>
          </cell>
          <cell r="C985" t="str">
            <v>8053</v>
          </cell>
          <cell r="F985">
            <v>29926.71</v>
          </cell>
          <cell r="G985">
            <v>35091.4</v>
          </cell>
        </row>
        <row r="986">
          <cell r="A986" t="str">
            <v>1542</v>
          </cell>
          <cell r="C986" t="str">
            <v>8054</v>
          </cell>
          <cell r="F986">
            <v>2372.1</v>
          </cell>
          <cell r="G986">
            <v>1920.98</v>
          </cell>
        </row>
        <row r="987">
          <cell r="A987" t="str">
            <v>1542</v>
          </cell>
          <cell r="C987" t="str">
            <v>8055</v>
          </cell>
          <cell r="F987">
            <v>4842.4399999999996</v>
          </cell>
          <cell r="G987">
            <v>4588.41</v>
          </cell>
        </row>
        <row r="988">
          <cell r="A988" t="str">
            <v>1542</v>
          </cell>
          <cell r="C988" t="str">
            <v>8056</v>
          </cell>
          <cell r="F988">
            <v>86.58</v>
          </cell>
          <cell r="G988">
            <v>921.04</v>
          </cell>
        </row>
        <row r="989">
          <cell r="A989" t="str">
            <v>1542</v>
          </cell>
          <cell r="C989" t="str">
            <v>8058</v>
          </cell>
          <cell r="F989">
            <v>14780.08</v>
          </cell>
          <cell r="G989">
            <v>16519.28</v>
          </cell>
        </row>
        <row r="990">
          <cell r="A990" t="str">
            <v>1542</v>
          </cell>
          <cell r="C990" t="str">
            <v>8059</v>
          </cell>
          <cell r="F990">
            <v>582.45000000000005</v>
          </cell>
          <cell r="G990">
            <v>0</v>
          </cell>
        </row>
        <row r="991">
          <cell r="A991" t="str">
            <v>1542</v>
          </cell>
          <cell r="C991" t="str">
            <v>8060</v>
          </cell>
          <cell r="F991">
            <v>72472.25</v>
          </cell>
          <cell r="G991">
            <v>62010.33</v>
          </cell>
        </row>
        <row r="992">
          <cell r="A992" t="str">
            <v>1542</v>
          </cell>
          <cell r="C992" t="str">
            <v>8091</v>
          </cell>
          <cell r="F992">
            <v>22250</v>
          </cell>
          <cell r="G992">
            <v>0</v>
          </cell>
        </row>
        <row r="993">
          <cell r="A993" t="str">
            <v>1542</v>
          </cell>
          <cell r="C993" t="str">
            <v>8103</v>
          </cell>
          <cell r="F993"/>
          <cell r="G993">
            <v>27274.18</v>
          </cell>
        </row>
        <row r="994">
          <cell r="A994" t="str">
            <v>1542</v>
          </cell>
          <cell r="C994" t="str">
            <v>8133</v>
          </cell>
          <cell r="F994">
            <v>293.98</v>
          </cell>
          <cell r="G994">
            <v>1973.18</v>
          </cell>
        </row>
        <row r="995">
          <cell r="A995" t="str">
            <v>1542</v>
          </cell>
          <cell r="C995" t="str">
            <v>8137</v>
          </cell>
          <cell r="F995"/>
          <cell r="G995">
            <v>39.799999999999997</v>
          </cell>
        </row>
        <row r="996">
          <cell r="A996" t="str">
            <v>1542</v>
          </cell>
          <cell r="C996" t="str">
            <v>8138</v>
          </cell>
          <cell r="F996">
            <v>1748.87</v>
          </cell>
          <cell r="G996">
            <v>0</v>
          </cell>
        </row>
        <row r="997">
          <cell r="A997" t="str">
            <v>1542</v>
          </cell>
          <cell r="C997" t="str">
            <v>8140</v>
          </cell>
          <cell r="F997">
            <v>19378.48</v>
          </cell>
          <cell r="G997">
            <v>1439.88</v>
          </cell>
        </row>
        <row r="998">
          <cell r="A998" t="str">
            <v>1542</v>
          </cell>
          <cell r="C998" t="str">
            <v>8144</v>
          </cell>
          <cell r="F998">
            <v>6498.94</v>
          </cell>
          <cell r="G998">
            <v>0</v>
          </cell>
        </row>
        <row r="999">
          <cell r="A999" t="str">
            <v>1542</v>
          </cell>
          <cell r="C999" t="str">
            <v>8148</v>
          </cell>
          <cell r="F999">
            <v>200</v>
          </cell>
          <cell r="G999">
            <v>0</v>
          </cell>
        </row>
        <row r="1000">
          <cell r="A1000" t="str">
            <v>1542</v>
          </cell>
          <cell r="C1000" t="str">
            <v>8153</v>
          </cell>
          <cell r="F1000">
            <v>466.62</v>
          </cell>
          <cell r="G1000">
            <v>702.46</v>
          </cell>
        </row>
        <row r="1001">
          <cell r="A1001" t="str">
            <v>1542</v>
          </cell>
          <cell r="C1001" t="str">
            <v>8156</v>
          </cell>
          <cell r="F1001">
            <v>1589.7</v>
          </cell>
          <cell r="G1001">
            <v>2999.8</v>
          </cell>
        </row>
        <row r="1002">
          <cell r="A1002" t="str">
            <v>1542</v>
          </cell>
          <cell r="C1002" t="str">
            <v>8159</v>
          </cell>
          <cell r="F1002"/>
          <cell r="G1002">
            <v>5360</v>
          </cell>
        </row>
        <row r="1003">
          <cell r="A1003" t="str">
            <v>1542</v>
          </cell>
          <cell r="C1003" t="str">
            <v>8162</v>
          </cell>
          <cell r="F1003"/>
          <cell r="G1003">
            <v>420</v>
          </cell>
        </row>
        <row r="1004">
          <cell r="A1004" t="str">
            <v>1542</v>
          </cell>
          <cell r="C1004" t="str">
            <v>8492</v>
          </cell>
          <cell r="F1004">
            <v>5777.34</v>
          </cell>
          <cell r="G1004">
            <v>13552.67</v>
          </cell>
        </row>
        <row r="1005">
          <cell r="A1005" t="str">
            <v>1542</v>
          </cell>
          <cell r="C1005" t="str">
            <v>8493</v>
          </cell>
          <cell r="F1005">
            <v>322044.87</v>
          </cell>
          <cell r="G1005">
            <v>773938.13</v>
          </cell>
        </row>
        <row r="1006">
          <cell r="A1006" t="str">
            <v>1542</v>
          </cell>
          <cell r="C1006" t="str">
            <v>8494</v>
          </cell>
          <cell r="F1006">
            <v>501.17</v>
          </cell>
          <cell r="G1006">
            <v>133.85</v>
          </cell>
        </row>
        <row r="1007">
          <cell r="A1007" t="str">
            <v>1542</v>
          </cell>
          <cell r="C1007" t="str">
            <v>8624</v>
          </cell>
          <cell r="F1007">
            <v>9550</v>
          </cell>
          <cell r="G1007">
            <v>36985.5</v>
          </cell>
        </row>
        <row r="1008">
          <cell r="A1008" t="str">
            <v>1542</v>
          </cell>
          <cell r="C1008" t="str">
            <v>8764</v>
          </cell>
          <cell r="F1008">
            <v>1894.5</v>
          </cell>
          <cell r="G1008">
            <v>0</v>
          </cell>
        </row>
        <row r="1009">
          <cell r="A1009" t="str">
            <v>1542</v>
          </cell>
          <cell r="C1009" t="str">
            <v>8765</v>
          </cell>
          <cell r="F1009">
            <v>15617.04</v>
          </cell>
          <cell r="G1009">
            <v>0</v>
          </cell>
        </row>
        <row r="1010">
          <cell r="A1010" t="str">
            <v>1542</v>
          </cell>
          <cell r="C1010" t="str">
            <v>8770</v>
          </cell>
          <cell r="F1010">
            <v>11438.75</v>
          </cell>
          <cell r="G1010">
            <v>0</v>
          </cell>
        </row>
        <row r="1011">
          <cell r="A1011" t="str">
            <v>1542</v>
          </cell>
          <cell r="C1011" t="str">
            <v>8787</v>
          </cell>
          <cell r="F1011">
            <v>0</v>
          </cell>
          <cell r="G1011">
            <v>75191.75</v>
          </cell>
        </row>
        <row r="1012">
          <cell r="A1012" t="str">
            <v>Tota</v>
          </cell>
          <cell r="C1012"/>
          <cell r="F1012">
            <v>0</v>
          </cell>
          <cell r="G1012">
            <v>0</v>
          </cell>
        </row>
        <row r="1013">
          <cell r="A1013" t="str">
            <v>1543</v>
          </cell>
          <cell r="C1013" t="str">
            <v>8021</v>
          </cell>
          <cell r="F1013">
            <v>357193.04</v>
          </cell>
          <cell r="G1013">
            <v>368261.86</v>
          </cell>
        </row>
        <row r="1014">
          <cell r="A1014" t="str">
            <v>1543</v>
          </cell>
          <cell r="C1014" t="str">
            <v>8022</v>
          </cell>
          <cell r="F1014">
            <v>4567.3599999999997</v>
          </cell>
          <cell r="G1014">
            <v>5344.86</v>
          </cell>
        </row>
        <row r="1015">
          <cell r="A1015" t="str">
            <v>1543</v>
          </cell>
          <cell r="C1015" t="str">
            <v>8023</v>
          </cell>
          <cell r="F1015"/>
          <cell r="G1015">
            <v>12.49</v>
          </cell>
        </row>
        <row r="1016">
          <cell r="A1016" t="str">
            <v>1543</v>
          </cell>
          <cell r="C1016" t="str">
            <v>8025</v>
          </cell>
          <cell r="F1016">
            <v>1057.74</v>
          </cell>
          <cell r="G1016">
            <v>926.9</v>
          </cell>
        </row>
        <row r="1017">
          <cell r="A1017" t="str">
            <v>1543</v>
          </cell>
          <cell r="C1017" t="str">
            <v>8027</v>
          </cell>
          <cell r="F1017">
            <v>6910.29</v>
          </cell>
          <cell r="G1017">
            <v>0</v>
          </cell>
        </row>
        <row r="1018">
          <cell r="A1018" t="str">
            <v>1543</v>
          </cell>
          <cell r="C1018" t="str">
            <v>8051</v>
          </cell>
          <cell r="F1018">
            <v>94446.26</v>
          </cell>
          <cell r="G1018">
            <v>91733.53</v>
          </cell>
        </row>
        <row r="1019">
          <cell r="A1019" t="str">
            <v>1543</v>
          </cell>
          <cell r="C1019" t="str">
            <v>8052</v>
          </cell>
          <cell r="F1019">
            <v>1767.09</v>
          </cell>
          <cell r="G1019">
            <v>1162.4100000000001</v>
          </cell>
        </row>
        <row r="1020">
          <cell r="A1020" t="str">
            <v>1543</v>
          </cell>
          <cell r="C1020" t="str">
            <v>8053</v>
          </cell>
          <cell r="F1020">
            <v>45781.41</v>
          </cell>
          <cell r="G1020">
            <v>61447.08</v>
          </cell>
        </row>
        <row r="1021">
          <cell r="A1021" t="str">
            <v>1543</v>
          </cell>
          <cell r="C1021" t="str">
            <v>8054</v>
          </cell>
          <cell r="F1021">
            <v>2019.16</v>
          </cell>
          <cell r="G1021">
            <v>2428.79</v>
          </cell>
        </row>
        <row r="1022">
          <cell r="A1022" t="str">
            <v>1543</v>
          </cell>
          <cell r="C1022" t="str">
            <v>8055</v>
          </cell>
          <cell r="F1022">
            <v>5189.17</v>
          </cell>
          <cell r="G1022">
            <v>5271.66</v>
          </cell>
        </row>
        <row r="1023">
          <cell r="A1023" t="str">
            <v>1543</v>
          </cell>
          <cell r="C1023" t="str">
            <v>8056</v>
          </cell>
          <cell r="F1023">
            <v>4938.05</v>
          </cell>
          <cell r="G1023">
            <v>4254.46</v>
          </cell>
        </row>
        <row r="1024">
          <cell r="A1024" t="str">
            <v>1543</v>
          </cell>
          <cell r="C1024" t="str">
            <v>8060</v>
          </cell>
          <cell r="F1024">
            <v>10296.200000000001</v>
          </cell>
          <cell r="G1024">
            <v>12525.75</v>
          </cell>
        </row>
        <row r="1025">
          <cell r="A1025" t="str">
            <v>1543</v>
          </cell>
          <cell r="C1025" t="str">
            <v>8102</v>
          </cell>
          <cell r="F1025"/>
          <cell r="G1025">
            <v>2799.8</v>
          </cell>
        </row>
        <row r="1026">
          <cell r="A1026" t="str">
            <v>1543</v>
          </cell>
          <cell r="C1026" t="str">
            <v>8133</v>
          </cell>
          <cell r="F1026">
            <v>3977.36</v>
          </cell>
          <cell r="G1026">
            <v>1194.77</v>
          </cell>
        </row>
        <row r="1027">
          <cell r="A1027" t="str">
            <v>1543</v>
          </cell>
          <cell r="C1027" t="str">
            <v>8135</v>
          </cell>
          <cell r="F1027">
            <v>31093.34</v>
          </cell>
          <cell r="G1027">
            <v>299.98</v>
          </cell>
        </row>
        <row r="1028">
          <cell r="A1028" t="str">
            <v>1543</v>
          </cell>
          <cell r="C1028" t="str">
            <v>8137</v>
          </cell>
          <cell r="F1028"/>
          <cell r="G1028">
            <v>1398</v>
          </cell>
        </row>
        <row r="1029">
          <cell r="A1029" t="str">
            <v>1543</v>
          </cell>
          <cell r="C1029" t="str">
            <v>8138</v>
          </cell>
          <cell r="F1029">
            <v>365.52</v>
          </cell>
          <cell r="G1029">
            <v>4804.1000000000004</v>
          </cell>
        </row>
        <row r="1030">
          <cell r="A1030" t="str">
            <v>1543</v>
          </cell>
          <cell r="C1030" t="str">
            <v>8139</v>
          </cell>
          <cell r="F1030">
            <v>11850</v>
          </cell>
          <cell r="G1030">
            <v>28298.37</v>
          </cell>
        </row>
        <row r="1031">
          <cell r="A1031" t="str">
            <v>1543</v>
          </cell>
          <cell r="C1031" t="str">
            <v>8140</v>
          </cell>
          <cell r="F1031">
            <v>1644.42</v>
          </cell>
          <cell r="G1031">
            <v>527.58000000000004</v>
          </cell>
        </row>
        <row r="1032">
          <cell r="A1032" t="str">
            <v>1543</v>
          </cell>
          <cell r="C1032" t="str">
            <v>8143</v>
          </cell>
          <cell r="F1032"/>
          <cell r="G1032">
            <v>8568.89</v>
          </cell>
        </row>
        <row r="1033">
          <cell r="A1033" t="str">
            <v>1543</v>
          </cell>
          <cell r="C1033" t="str">
            <v>8153</v>
          </cell>
          <cell r="F1033">
            <v>2993.34</v>
          </cell>
          <cell r="G1033">
            <v>1499.95</v>
          </cell>
        </row>
        <row r="1034">
          <cell r="A1034" t="str">
            <v>1543</v>
          </cell>
          <cell r="C1034" t="str">
            <v>8155</v>
          </cell>
          <cell r="F1034">
            <v>298.95999999999998</v>
          </cell>
          <cell r="G1034">
            <v>0</v>
          </cell>
        </row>
        <row r="1035">
          <cell r="A1035" t="str">
            <v>1543</v>
          </cell>
          <cell r="C1035" t="str">
            <v>8162</v>
          </cell>
          <cell r="F1035"/>
          <cell r="G1035">
            <v>434.4</v>
          </cell>
        </row>
        <row r="1036">
          <cell r="A1036" t="str">
            <v>1543</v>
          </cell>
          <cell r="C1036" t="str">
            <v>8215</v>
          </cell>
          <cell r="F1036">
            <v>6.99</v>
          </cell>
          <cell r="G1036">
            <v>0</v>
          </cell>
        </row>
        <row r="1037">
          <cell r="A1037" t="str">
            <v>1543</v>
          </cell>
          <cell r="C1037" t="str">
            <v>8218</v>
          </cell>
          <cell r="F1037">
            <v>700</v>
          </cell>
          <cell r="G1037">
            <v>5877.83</v>
          </cell>
        </row>
        <row r="1038">
          <cell r="A1038" t="str">
            <v>1543</v>
          </cell>
          <cell r="C1038" t="str">
            <v>8383</v>
          </cell>
          <cell r="F1038"/>
          <cell r="G1038">
            <v>285</v>
          </cell>
        </row>
        <row r="1039">
          <cell r="A1039" t="str">
            <v>1543</v>
          </cell>
          <cell r="C1039" t="str">
            <v>8492</v>
          </cell>
          <cell r="F1039">
            <v>6.25</v>
          </cell>
          <cell r="G1039">
            <v>15</v>
          </cell>
        </row>
        <row r="1040">
          <cell r="A1040" t="str">
            <v>1543</v>
          </cell>
          <cell r="C1040" t="str">
            <v>8493</v>
          </cell>
          <cell r="F1040">
            <v>1094712.58</v>
          </cell>
          <cell r="G1040">
            <v>2541646.9700000002</v>
          </cell>
        </row>
        <row r="1041">
          <cell r="A1041" t="str">
            <v>1543</v>
          </cell>
          <cell r="C1041" t="str">
            <v>8494</v>
          </cell>
          <cell r="F1041">
            <v>24.17</v>
          </cell>
          <cell r="G1041">
            <v>0</v>
          </cell>
        </row>
        <row r="1042">
          <cell r="A1042" t="str">
            <v>1543</v>
          </cell>
          <cell r="C1042" t="str">
            <v>8764</v>
          </cell>
          <cell r="F1042"/>
          <cell r="G1042">
            <v>99.4</v>
          </cell>
        </row>
        <row r="1043">
          <cell r="A1043" t="str">
            <v>1543</v>
          </cell>
          <cell r="C1043" t="str">
            <v>8765</v>
          </cell>
          <cell r="F1043"/>
          <cell r="G1043">
            <v>4418.47</v>
          </cell>
        </row>
        <row r="1044">
          <cell r="A1044" t="str">
            <v>1543</v>
          </cell>
          <cell r="C1044" t="str">
            <v>8787</v>
          </cell>
          <cell r="F1044"/>
          <cell r="G1044">
            <v>2391.1799999999998</v>
          </cell>
        </row>
        <row r="1045">
          <cell r="A1045" t="str">
            <v>1543</v>
          </cell>
          <cell r="C1045" t="str">
            <v>8788</v>
          </cell>
          <cell r="F1045">
            <v>668.29</v>
          </cell>
          <cell r="G1045">
            <v>0</v>
          </cell>
        </row>
        <row r="1046">
          <cell r="A1046" t="str">
            <v>1543</v>
          </cell>
          <cell r="C1046" t="str">
            <v>8798</v>
          </cell>
          <cell r="F1046"/>
          <cell r="G1046">
            <v>51.97</v>
          </cell>
        </row>
        <row r="1047">
          <cell r="A1047" t="str">
            <v>Tota</v>
          </cell>
          <cell r="C1047"/>
          <cell r="F1047">
            <v>0</v>
          </cell>
          <cell r="G1047">
            <v>0</v>
          </cell>
        </row>
        <row r="1048">
          <cell r="A1048" t="str">
            <v>1552</v>
          </cell>
          <cell r="C1048" t="str">
            <v>8021</v>
          </cell>
          <cell r="F1048">
            <v>3288</v>
          </cell>
          <cell r="G1048">
            <v>4726.5</v>
          </cell>
        </row>
        <row r="1049">
          <cell r="A1049" t="str">
            <v>1552</v>
          </cell>
          <cell r="C1049" t="str">
            <v>8025</v>
          </cell>
          <cell r="F1049">
            <v>-778.04</v>
          </cell>
          <cell r="G1049">
            <v>0</v>
          </cell>
        </row>
        <row r="1050">
          <cell r="A1050" t="str">
            <v>1552</v>
          </cell>
          <cell r="C1050" t="str">
            <v>8027</v>
          </cell>
          <cell r="F1050">
            <v>584.02</v>
          </cell>
          <cell r="G1050">
            <v>0</v>
          </cell>
        </row>
        <row r="1051">
          <cell r="A1051" t="str">
            <v>1552</v>
          </cell>
          <cell r="C1051" t="str">
            <v>8051</v>
          </cell>
          <cell r="F1051">
            <v>526.76</v>
          </cell>
          <cell r="G1051">
            <v>0</v>
          </cell>
        </row>
        <row r="1052">
          <cell r="A1052" t="str">
            <v>1552</v>
          </cell>
          <cell r="C1052" t="str">
            <v>8055</v>
          </cell>
          <cell r="F1052">
            <v>56.14</v>
          </cell>
          <cell r="G1052">
            <v>68.53</v>
          </cell>
        </row>
        <row r="1053">
          <cell r="A1053" t="str">
            <v>1552</v>
          </cell>
          <cell r="C1053" t="str">
            <v>8060</v>
          </cell>
          <cell r="F1053">
            <v>526.76</v>
          </cell>
          <cell r="G1053">
            <v>0</v>
          </cell>
        </row>
        <row r="1054">
          <cell r="A1054" t="str">
            <v>1552</v>
          </cell>
          <cell r="C1054" t="str">
            <v>8133</v>
          </cell>
          <cell r="F1054">
            <v>1763.88</v>
          </cell>
          <cell r="G1054">
            <v>0</v>
          </cell>
        </row>
        <row r="1055">
          <cell r="A1055" t="str">
            <v>1552</v>
          </cell>
          <cell r="C1055" t="str">
            <v>8135</v>
          </cell>
          <cell r="F1055">
            <v>415</v>
          </cell>
          <cell r="G1055">
            <v>415</v>
          </cell>
        </row>
        <row r="1056">
          <cell r="A1056" t="str">
            <v>1552</v>
          </cell>
          <cell r="C1056" t="str">
            <v>8138</v>
          </cell>
          <cell r="F1056">
            <v>7432.71</v>
          </cell>
          <cell r="G1056">
            <v>7296.84</v>
          </cell>
        </row>
        <row r="1057">
          <cell r="A1057" t="str">
            <v>1552</v>
          </cell>
          <cell r="C1057" t="str">
            <v>8139</v>
          </cell>
          <cell r="F1057">
            <v>11371.91</v>
          </cell>
          <cell r="G1057">
            <v>0</v>
          </cell>
        </row>
        <row r="1058">
          <cell r="A1058" t="str">
            <v>1552</v>
          </cell>
          <cell r="C1058" t="str">
            <v>8140</v>
          </cell>
          <cell r="F1058">
            <v>6657.68</v>
          </cell>
          <cell r="G1058">
            <v>135.31</v>
          </cell>
        </row>
        <row r="1059">
          <cell r="A1059" t="str">
            <v>1552</v>
          </cell>
          <cell r="C1059" t="str">
            <v>8153</v>
          </cell>
          <cell r="F1059">
            <v>17.39</v>
          </cell>
          <cell r="G1059">
            <v>0</v>
          </cell>
        </row>
        <row r="1060">
          <cell r="A1060" t="str">
            <v>1552</v>
          </cell>
          <cell r="C1060" t="str">
            <v>8162</v>
          </cell>
          <cell r="F1060">
            <v>466.45</v>
          </cell>
          <cell r="G1060">
            <v>0</v>
          </cell>
        </row>
        <row r="1061">
          <cell r="A1061" t="str">
            <v>1552</v>
          </cell>
          <cell r="C1061" t="str">
            <v>8216</v>
          </cell>
          <cell r="F1061">
            <v>-60.5</v>
          </cell>
          <cell r="G1061">
            <v>0</v>
          </cell>
        </row>
        <row r="1062">
          <cell r="A1062" t="str">
            <v>1552</v>
          </cell>
          <cell r="C1062" t="str">
            <v>8758</v>
          </cell>
          <cell r="F1062"/>
          <cell r="G1062">
            <v>100</v>
          </cell>
        </row>
        <row r="1063">
          <cell r="A1063" t="str">
            <v>1552</v>
          </cell>
          <cell r="C1063" t="str">
            <v>8794</v>
          </cell>
          <cell r="F1063">
            <v>3950</v>
          </cell>
          <cell r="G1063">
            <v>0</v>
          </cell>
        </row>
        <row r="1064">
          <cell r="A1064" t="str">
            <v>1552</v>
          </cell>
          <cell r="C1064" t="str">
            <v>8801</v>
          </cell>
          <cell r="F1064">
            <v>14900</v>
          </cell>
          <cell r="G1064">
            <v>0</v>
          </cell>
        </row>
        <row r="1065">
          <cell r="A1065" t="str">
            <v>Tota</v>
          </cell>
          <cell r="C1065"/>
          <cell r="F1065">
            <v>0</v>
          </cell>
          <cell r="G1065">
            <v>0</v>
          </cell>
        </row>
        <row r="1066">
          <cell r="A1066" t="str">
            <v>1553</v>
          </cell>
          <cell r="C1066" t="str">
            <v>8021</v>
          </cell>
          <cell r="F1066">
            <v>646323.02</v>
          </cell>
          <cell r="G1066">
            <v>583750.98</v>
          </cell>
        </row>
        <row r="1067">
          <cell r="A1067" t="str">
            <v>1553</v>
          </cell>
          <cell r="C1067" t="str">
            <v>8022</v>
          </cell>
          <cell r="F1067">
            <v>2593.1</v>
          </cell>
          <cell r="G1067">
            <v>4021.24</v>
          </cell>
        </row>
        <row r="1068">
          <cell r="A1068" t="str">
            <v>1553</v>
          </cell>
          <cell r="C1068" t="str">
            <v>8023</v>
          </cell>
          <cell r="F1068">
            <v>1805.21</v>
          </cell>
          <cell r="G1068">
            <v>2831.39</v>
          </cell>
        </row>
        <row r="1069">
          <cell r="A1069" t="str">
            <v>1553</v>
          </cell>
          <cell r="C1069" t="str">
            <v>8025</v>
          </cell>
          <cell r="F1069">
            <v>44080.99</v>
          </cell>
          <cell r="G1069">
            <v>68933.37</v>
          </cell>
        </row>
        <row r="1070">
          <cell r="A1070" t="str">
            <v>1553</v>
          </cell>
          <cell r="C1070" t="str">
            <v>8027</v>
          </cell>
          <cell r="F1070">
            <v>14640.65</v>
          </cell>
          <cell r="G1070">
            <v>0</v>
          </cell>
        </row>
        <row r="1071">
          <cell r="A1071" t="str">
            <v>1553</v>
          </cell>
          <cell r="C1071" t="str">
            <v>8051</v>
          </cell>
          <cell r="F1071">
            <v>142194.26999999999</v>
          </cell>
          <cell r="G1071">
            <v>141825.89000000001</v>
          </cell>
        </row>
        <row r="1072">
          <cell r="A1072" t="str">
            <v>1553</v>
          </cell>
          <cell r="C1072" t="str">
            <v>8052</v>
          </cell>
          <cell r="F1072">
            <v>1966.71</v>
          </cell>
          <cell r="G1072">
            <v>1777.84</v>
          </cell>
        </row>
        <row r="1073">
          <cell r="A1073" t="str">
            <v>1553</v>
          </cell>
          <cell r="C1073" t="str">
            <v>8053</v>
          </cell>
          <cell r="F1073">
            <v>40970.410000000003</v>
          </cell>
          <cell r="G1073">
            <v>54707.57</v>
          </cell>
        </row>
        <row r="1074">
          <cell r="A1074" t="str">
            <v>1553</v>
          </cell>
          <cell r="C1074" t="str">
            <v>8054</v>
          </cell>
          <cell r="F1074">
            <v>2870.75</v>
          </cell>
          <cell r="G1074">
            <v>3021.46</v>
          </cell>
        </row>
        <row r="1075">
          <cell r="A1075" t="str">
            <v>1553</v>
          </cell>
          <cell r="C1075" t="str">
            <v>8055</v>
          </cell>
          <cell r="F1075">
            <v>10977.21</v>
          </cell>
          <cell r="G1075">
            <v>11062.87</v>
          </cell>
        </row>
        <row r="1076">
          <cell r="A1076" t="str">
            <v>1553</v>
          </cell>
          <cell r="C1076" t="str">
            <v>8056</v>
          </cell>
          <cell r="F1076">
            <v>5240.1400000000003</v>
          </cell>
          <cell r="G1076">
            <v>5035.99</v>
          </cell>
        </row>
        <row r="1077">
          <cell r="A1077" t="str">
            <v>1553</v>
          </cell>
          <cell r="C1077" t="str">
            <v>8060</v>
          </cell>
          <cell r="F1077">
            <v>33434.629999999997</v>
          </cell>
          <cell r="G1077">
            <v>21293.07</v>
          </cell>
        </row>
        <row r="1078">
          <cell r="A1078" t="str">
            <v>1553</v>
          </cell>
          <cell r="C1078" t="str">
            <v>8131</v>
          </cell>
          <cell r="F1078">
            <v>423.94</v>
          </cell>
          <cell r="G1078">
            <v>162</v>
          </cell>
        </row>
        <row r="1079">
          <cell r="A1079" t="str">
            <v>1553</v>
          </cell>
          <cell r="C1079" t="str">
            <v>8133</v>
          </cell>
          <cell r="F1079"/>
          <cell r="G1079">
            <v>2940.46</v>
          </cell>
        </row>
        <row r="1080">
          <cell r="A1080" t="str">
            <v>1553</v>
          </cell>
          <cell r="C1080" t="str">
            <v>8134</v>
          </cell>
          <cell r="F1080">
            <v>5380</v>
          </cell>
          <cell r="G1080">
            <v>105.87</v>
          </cell>
        </row>
        <row r="1081">
          <cell r="A1081" t="str">
            <v>1553</v>
          </cell>
          <cell r="C1081" t="str">
            <v>8135</v>
          </cell>
          <cell r="F1081">
            <v>204.72</v>
          </cell>
          <cell r="G1081">
            <v>804.8</v>
          </cell>
        </row>
        <row r="1082">
          <cell r="A1082" t="str">
            <v>1553</v>
          </cell>
          <cell r="C1082" t="str">
            <v>8137</v>
          </cell>
          <cell r="F1082">
            <v>491.2</v>
          </cell>
          <cell r="G1082">
            <v>103.65</v>
          </cell>
        </row>
        <row r="1083">
          <cell r="A1083" t="str">
            <v>1553</v>
          </cell>
          <cell r="C1083" t="str">
            <v>8138</v>
          </cell>
          <cell r="F1083">
            <v>272.14999999999998</v>
          </cell>
          <cell r="G1083">
            <v>542.20000000000005</v>
          </cell>
        </row>
        <row r="1084">
          <cell r="A1084" t="str">
            <v>1553</v>
          </cell>
          <cell r="C1084" t="str">
            <v>8139</v>
          </cell>
          <cell r="F1084">
            <v>112.6</v>
          </cell>
          <cell r="G1084">
            <v>1010.05</v>
          </cell>
        </row>
        <row r="1085">
          <cell r="A1085" t="str">
            <v>1553</v>
          </cell>
          <cell r="C1085" t="str">
            <v>8140</v>
          </cell>
          <cell r="F1085">
            <v>219.23</v>
          </cell>
          <cell r="G1085">
            <v>1830.36</v>
          </cell>
        </row>
        <row r="1086">
          <cell r="A1086" t="str">
            <v>1553</v>
          </cell>
          <cell r="C1086" t="str">
            <v>8144</v>
          </cell>
          <cell r="F1086">
            <v>1297.8800000000001</v>
          </cell>
          <cell r="G1086">
            <v>0</v>
          </cell>
        </row>
        <row r="1087">
          <cell r="A1087" t="str">
            <v>1553</v>
          </cell>
          <cell r="C1087" t="str">
            <v>8151</v>
          </cell>
          <cell r="F1087">
            <v>-887.2</v>
          </cell>
          <cell r="G1087">
            <v>0</v>
          </cell>
        </row>
        <row r="1088">
          <cell r="A1088" t="str">
            <v>1553</v>
          </cell>
          <cell r="C1088" t="str">
            <v>8153</v>
          </cell>
          <cell r="F1088">
            <v>3267.16</v>
          </cell>
          <cell r="G1088">
            <v>8214.1299999999992</v>
          </cell>
        </row>
        <row r="1089">
          <cell r="A1089" t="str">
            <v>1553</v>
          </cell>
          <cell r="C1089" t="str">
            <v>8160</v>
          </cell>
          <cell r="F1089">
            <v>1821.2</v>
          </cell>
          <cell r="G1089">
            <v>5123.57</v>
          </cell>
        </row>
        <row r="1090">
          <cell r="A1090" t="str">
            <v>1553</v>
          </cell>
          <cell r="C1090" t="str">
            <v>8162</v>
          </cell>
          <cell r="F1090"/>
          <cell r="G1090">
            <v>574.49</v>
          </cell>
        </row>
        <row r="1091">
          <cell r="A1091" t="str">
            <v>1553</v>
          </cell>
          <cell r="C1091" t="str">
            <v>8201</v>
          </cell>
          <cell r="F1091">
            <v>-26527.5</v>
          </cell>
          <cell r="G1091">
            <v>-39085</v>
          </cell>
        </row>
        <row r="1092">
          <cell r="A1092" t="str">
            <v>1553</v>
          </cell>
          <cell r="C1092" t="str">
            <v>8202</v>
          </cell>
          <cell r="F1092">
            <v>22000.06</v>
          </cell>
          <cell r="G1092">
            <v>46942.93</v>
          </cell>
        </row>
        <row r="1093">
          <cell r="A1093" t="str">
            <v>1553</v>
          </cell>
          <cell r="C1093" t="str">
            <v>8203</v>
          </cell>
          <cell r="F1093">
            <v>1492.45</v>
          </cell>
          <cell r="G1093">
            <v>26367.41</v>
          </cell>
        </row>
        <row r="1094">
          <cell r="A1094" t="str">
            <v>1553</v>
          </cell>
          <cell r="C1094" t="str">
            <v>8204</v>
          </cell>
          <cell r="F1094">
            <v>3584.4</v>
          </cell>
          <cell r="G1094">
            <v>0</v>
          </cell>
        </row>
        <row r="1095">
          <cell r="A1095" t="str">
            <v>1553</v>
          </cell>
          <cell r="C1095" t="str">
            <v>8205</v>
          </cell>
          <cell r="F1095">
            <v>5546.24</v>
          </cell>
          <cell r="G1095">
            <v>8807.2800000000007</v>
          </cell>
        </row>
        <row r="1096">
          <cell r="A1096" t="str">
            <v>1553</v>
          </cell>
          <cell r="C1096" t="str">
            <v>8206</v>
          </cell>
          <cell r="F1096">
            <v>6518.5</v>
          </cell>
          <cell r="G1096">
            <v>0</v>
          </cell>
        </row>
        <row r="1097">
          <cell r="A1097" t="str">
            <v>1553</v>
          </cell>
          <cell r="C1097" t="str">
            <v>8207</v>
          </cell>
          <cell r="F1097">
            <v>19779.25</v>
          </cell>
          <cell r="G1097">
            <v>40421.49</v>
          </cell>
        </row>
        <row r="1098">
          <cell r="A1098" t="str">
            <v>1553</v>
          </cell>
          <cell r="C1098" t="str">
            <v>8209</v>
          </cell>
          <cell r="F1098">
            <v>4009.14</v>
          </cell>
          <cell r="G1098">
            <v>1714</v>
          </cell>
        </row>
        <row r="1099">
          <cell r="A1099" t="str">
            <v>1553</v>
          </cell>
          <cell r="C1099" t="str">
            <v>8213</v>
          </cell>
          <cell r="F1099"/>
          <cell r="G1099">
            <v>1309.98</v>
          </cell>
        </row>
        <row r="1100">
          <cell r="A1100" t="str">
            <v>1553</v>
          </cell>
          <cell r="C1100" t="str">
            <v>8214</v>
          </cell>
          <cell r="F1100">
            <v>222696.72</v>
          </cell>
          <cell r="G1100">
            <v>251354.51</v>
          </cell>
        </row>
        <row r="1101">
          <cell r="A1101" t="str">
            <v>1553</v>
          </cell>
          <cell r="C1101" t="str">
            <v>8215</v>
          </cell>
          <cell r="F1101">
            <v>9546.3700000000008</v>
          </cell>
          <cell r="G1101">
            <v>95666.22</v>
          </cell>
        </row>
        <row r="1102">
          <cell r="A1102" t="str">
            <v>1553</v>
          </cell>
          <cell r="C1102" t="str">
            <v>8216</v>
          </cell>
          <cell r="F1102">
            <v>99424.53</v>
          </cell>
          <cell r="G1102">
            <v>80877.81</v>
          </cell>
        </row>
        <row r="1103">
          <cell r="A1103" t="str">
            <v>1553</v>
          </cell>
          <cell r="C1103" t="str">
            <v>8217</v>
          </cell>
          <cell r="F1103">
            <v>37833.29</v>
          </cell>
          <cell r="G1103">
            <v>37713.19</v>
          </cell>
        </row>
        <row r="1104">
          <cell r="A1104" t="str">
            <v>1553</v>
          </cell>
          <cell r="C1104" t="str">
            <v>8218</v>
          </cell>
          <cell r="F1104">
            <v>3354.07</v>
          </cell>
          <cell r="G1104">
            <v>1933.89</v>
          </cell>
        </row>
        <row r="1105">
          <cell r="A1105" t="str">
            <v>1553</v>
          </cell>
          <cell r="C1105" t="str">
            <v>8219</v>
          </cell>
          <cell r="F1105">
            <v>1935</v>
          </cell>
          <cell r="G1105">
            <v>1620</v>
          </cell>
        </row>
        <row r="1106">
          <cell r="A1106" t="str">
            <v>1553</v>
          </cell>
          <cell r="C1106" t="str">
            <v>8220</v>
          </cell>
          <cell r="F1106">
            <v>16100</v>
          </cell>
          <cell r="G1106">
            <v>3300</v>
          </cell>
        </row>
        <row r="1107">
          <cell r="A1107" t="str">
            <v>1553</v>
          </cell>
          <cell r="C1107" t="str">
            <v>8221</v>
          </cell>
          <cell r="F1107">
            <v>3453</v>
          </cell>
          <cell r="G1107">
            <v>33095</v>
          </cell>
        </row>
        <row r="1108">
          <cell r="A1108" t="str">
            <v>1553</v>
          </cell>
          <cell r="C1108" t="str">
            <v>8222</v>
          </cell>
          <cell r="F1108">
            <v>93645</v>
          </cell>
          <cell r="G1108">
            <v>77635</v>
          </cell>
        </row>
        <row r="1109">
          <cell r="A1109" t="str">
            <v>1553</v>
          </cell>
          <cell r="C1109" t="str">
            <v>8223</v>
          </cell>
          <cell r="F1109"/>
          <cell r="G1109">
            <v>1575</v>
          </cell>
        </row>
        <row r="1110">
          <cell r="A1110" t="str">
            <v>1553</v>
          </cell>
          <cell r="C1110" t="str">
            <v>8336</v>
          </cell>
          <cell r="F1110"/>
          <cell r="G1110">
            <v>1880</v>
          </cell>
        </row>
        <row r="1111">
          <cell r="A1111" t="str">
            <v>1553</v>
          </cell>
          <cell r="C1111" t="str">
            <v>8491</v>
          </cell>
          <cell r="F1111">
            <v>1540.7</v>
          </cell>
          <cell r="G1111">
            <v>3697.64</v>
          </cell>
        </row>
        <row r="1112">
          <cell r="A1112" t="str">
            <v>1553</v>
          </cell>
          <cell r="C1112" t="str">
            <v>8492</v>
          </cell>
          <cell r="F1112">
            <v>47129.01</v>
          </cell>
          <cell r="G1112">
            <v>170632.33</v>
          </cell>
        </row>
        <row r="1113">
          <cell r="A1113" t="str">
            <v>1553</v>
          </cell>
          <cell r="C1113" t="str">
            <v>8493</v>
          </cell>
          <cell r="F1113">
            <v>82.9</v>
          </cell>
          <cell r="G1113">
            <v>198.97</v>
          </cell>
        </row>
        <row r="1114">
          <cell r="A1114" t="str">
            <v>1553</v>
          </cell>
          <cell r="C1114" t="str">
            <v>8494</v>
          </cell>
          <cell r="F1114">
            <v>359528.19</v>
          </cell>
          <cell r="G1114">
            <v>881446.44</v>
          </cell>
        </row>
        <row r="1115">
          <cell r="A1115" t="str">
            <v>1553</v>
          </cell>
          <cell r="C1115" t="str">
            <v>8623</v>
          </cell>
          <cell r="F1115">
            <v>83786.100000000006</v>
          </cell>
          <cell r="G1115">
            <v>-23205.21</v>
          </cell>
        </row>
        <row r="1116">
          <cell r="A1116" t="str">
            <v>1553</v>
          </cell>
          <cell r="C1116" t="str">
            <v>8625</v>
          </cell>
          <cell r="F1116">
            <v>131652</v>
          </cell>
          <cell r="G1116">
            <v>-7412.76</v>
          </cell>
        </row>
        <row r="1117">
          <cell r="A1117" t="str">
            <v>1553</v>
          </cell>
          <cell r="C1117" t="str">
            <v>8628</v>
          </cell>
          <cell r="F1117">
            <v>16818.3</v>
          </cell>
          <cell r="G1117">
            <v>19422.419999999998</v>
          </cell>
        </row>
        <row r="1118">
          <cell r="A1118" t="str">
            <v>1553</v>
          </cell>
          <cell r="C1118" t="str">
            <v>8632</v>
          </cell>
          <cell r="F1118">
            <v>8440</v>
          </cell>
          <cell r="G1118">
            <v>0</v>
          </cell>
        </row>
        <row r="1119">
          <cell r="A1119" t="str">
            <v>1553</v>
          </cell>
          <cell r="C1119" t="str">
            <v>8767</v>
          </cell>
          <cell r="F1119">
            <v>34226.25</v>
          </cell>
          <cell r="G1119">
            <v>34346.800000000003</v>
          </cell>
        </row>
        <row r="1120">
          <cell r="A1120" t="str">
            <v>1553</v>
          </cell>
          <cell r="C1120" t="str">
            <v>8768</v>
          </cell>
          <cell r="F1120"/>
          <cell r="G1120">
            <v>110</v>
          </cell>
        </row>
        <row r="1121">
          <cell r="A1121" t="str">
            <v>1553</v>
          </cell>
          <cell r="C1121" t="str">
            <v>8772</v>
          </cell>
          <cell r="F1121"/>
          <cell r="G1121">
            <v>17169</v>
          </cell>
        </row>
        <row r="1122">
          <cell r="A1122" t="str">
            <v>1553</v>
          </cell>
          <cell r="C1122" t="str">
            <v>8788</v>
          </cell>
          <cell r="F1122">
            <v>1632.14</v>
          </cell>
          <cell r="G1122">
            <v>191.92</v>
          </cell>
        </row>
        <row r="1123">
          <cell r="A1123" t="str">
            <v>1553</v>
          </cell>
          <cell r="C1123" t="str">
            <v>8799</v>
          </cell>
          <cell r="F1123">
            <v>13930.21</v>
          </cell>
          <cell r="G1123">
            <v>2249.8000000000002</v>
          </cell>
        </row>
        <row r="1124">
          <cell r="A1124" t="str">
            <v>1553</v>
          </cell>
          <cell r="C1124" t="str">
            <v>8801</v>
          </cell>
          <cell r="F1124"/>
          <cell r="G1124">
            <v>1530</v>
          </cell>
        </row>
        <row r="1125">
          <cell r="A1125" t="str">
            <v>1553</v>
          </cell>
          <cell r="C1125" t="str">
            <v>8802</v>
          </cell>
          <cell r="F1125">
            <v>5520.48</v>
          </cell>
          <cell r="G1125">
            <v>0</v>
          </cell>
        </row>
        <row r="1126">
          <cell r="A1126" t="str">
            <v>Tota</v>
          </cell>
          <cell r="C1126"/>
          <cell r="F1126">
            <v>0</v>
          </cell>
          <cell r="G1126">
            <v>0</v>
          </cell>
        </row>
        <row r="1127">
          <cell r="A1127" t="str">
            <v>1554</v>
          </cell>
          <cell r="C1127" t="str">
            <v>8021</v>
          </cell>
          <cell r="F1127">
            <v>643999.82999999996</v>
          </cell>
          <cell r="G1127">
            <v>584541.47</v>
          </cell>
        </row>
        <row r="1128">
          <cell r="A1128" t="str">
            <v>1554</v>
          </cell>
          <cell r="C1128" t="str">
            <v>8022</v>
          </cell>
          <cell r="F1128">
            <v>3483.47</v>
          </cell>
          <cell r="G1128">
            <v>4526.4799999999996</v>
          </cell>
        </row>
        <row r="1129">
          <cell r="A1129" t="str">
            <v>1554</v>
          </cell>
          <cell r="C1129" t="str">
            <v>8023</v>
          </cell>
          <cell r="F1129">
            <v>8165.05</v>
          </cell>
          <cell r="G1129">
            <v>8076.93</v>
          </cell>
        </row>
        <row r="1130">
          <cell r="A1130" t="str">
            <v>1554</v>
          </cell>
          <cell r="C1130" t="str">
            <v>8025</v>
          </cell>
          <cell r="F1130">
            <v>9019.25</v>
          </cell>
          <cell r="G1130">
            <v>10310.77</v>
          </cell>
        </row>
        <row r="1131">
          <cell r="A1131" t="str">
            <v>1554</v>
          </cell>
          <cell r="C1131" t="str">
            <v>8027</v>
          </cell>
          <cell r="F1131">
            <v>17504.28</v>
          </cell>
          <cell r="G1131">
            <v>0</v>
          </cell>
        </row>
        <row r="1132">
          <cell r="A1132" t="str">
            <v>1554</v>
          </cell>
          <cell r="C1132" t="str">
            <v>8051</v>
          </cell>
          <cell r="F1132">
            <v>103498.68</v>
          </cell>
          <cell r="G1132">
            <v>94200.66</v>
          </cell>
        </row>
        <row r="1133">
          <cell r="A1133" t="str">
            <v>1554</v>
          </cell>
          <cell r="C1133" t="str">
            <v>8052</v>
          </cell>
          <cell r="F1133">
            <v>1804.25</v>
          </cell>
          <cell r="G1133">
            <v>1717.48</v>
          </cell>
        </row>
        <row r="1134">
          <cell r="A1134" t="str">
            <v>1554</v>
          </cell>
          <cell r="C1134" t="str">
            <v>8053</v>
          </cell>
          <cell r="F1134">
            <v>105855.48</v>
          </cell>
          <cell r="G1134">
            <v>96271.32</v>
          </cell>
        </row>
        <row r="1135">
          <cell r="A1135" t="str">
            <v>1554</v>
          </cell>
          <cell r="C1135" t="str">
            <v>8054</v>
          </cell>
          <cell r="F1135">
            <v>4775.37</v>
          </cell>
          <cell r="G1135">
            <v>3859.04</v>
          </cell>
        </row>
        <row r="1136">
          <cell r="A1136" t="str">
            <v>1554</v>
          </cell>
          <cell r="C1136" t="str">
            <v>8055</v>
          </cell>
          <cell r="F1136">
            <v>11551.02</v>
          </cell>
          <cell r="G1136">
            <v>13782.13</v>
          </cell>
        </row>
        <row r="1137">
          <cell r="A1137" t="str">
            <v>1554</v>
          </cell>
          <cell r="C1137" t="str">
            <v>8056</v>
          </cell>
          <cell r="F1137">
            <v>4346.01</v>
          </cell>
          <cell r="G1137">
            <v>3905.32</v>
          </cell>
        </row>
        <row r="1138">
          <cell r="A1138" t="str">
            <v>1554</v>
          </cell>
          <cell r="C1138" t="str">
            <v>8060</v>
          </cell>
          <cell r="F1138">
            <v>72292.58</v>
          </cell>
          <cell r="G1138">
            <v>70786.820000000007</v>
          </cell>
        </row>
        <row r="1139">
          <cell r="A1139" t="str">
            <v>1554</v>
          </cell>
          <cell r="C1139" t="str">
            <v>8133</v>
          </cell>
          <cell r="F1139">
            <v>903.94</v>
          </cell>
          <cell r="G1139">
            <v>734.95</v>
          </cell>
        </row>
        <row r="1140">
          <cell r="A1140" t="str">
            <v>1554</v>
          </cell>
          <cell r="C1140" t="str">
            <v>8135</v>
          </cell>
          <cell r="F1140">
            <v>15258.15</v>
          </cell>
          <cell r="G1140">
            <v>2924.72</v>
          </cell>
        </row>
        <row r="1141">
          <cell r="A1141" t="str">
            <v>1554</v>
          </cell>
          <cell r="C1141" t="str">
            <v>8138</v>
          </cell>
          <cell r="F1141">
            <v>1401.65</v>
          </cell>
          <cell r="G1141">
            <v>2231.37</v>
          </cell>
        </row>
        <row r="1142">
          <cell r="A1142" t="str">
            <v>1554</v>
          </cell>
          <cell r="C1142" t="str">
            <v>8139</v>
          </cell>
          <cell r="F1142">
            <v>25311.8</v>
          </cell>
          <cell r="G1142">
            <v>87630.69</v>
          </cell>
        </row>
        <row r="1143">
          <cell r="A1143" t="str">
            <v>1554</v>
          </cell>
          <cell r="C1143" t="str">
            <v>8140</v>
          </cell>
          <cell r="F1143">
            <v>9373.6</v>
          </cell>
          <cell r="G1143">
            <v>0</v>
          </cell>
        </row>
        <row r="1144">
          <cell r="A1144" t="str">
            <v>1554</v>
          </cell>
          <cell r="C1144" t="str">
            <v>8141</v>
          </cell>
          <cell r="F1144">
            <v>3932</v>
          </cell>
          <cell r="G1144">
            <v>36080</v>
          </cell>
        </row>
        <row r="1145">
          <cell r="A1145" t="str">
            <v>1554</v>
          </cell>
          <cell r="C1145" t="str">
            <v>8142</v>
          </cell>
          <cell r="F1145">
            <v>1401.4</v>
          </cell>
          <cell r="G1145">
            <v>0</v>
          </cell>
        </row>
        <row r="1146">
          <cell r="A1146" t="str">
            <v>1554</v>
          </cell>
          <cell r="C1146" t="str">
            <v>8151</v>
          </cell>
          <cell r="F1146">
            <v>62.06</v>
          </cell>
          <cell r="G1146">
            <v>0</v>
          </cell>
        </row>
        <row r="1147">
          <cell r="A1147" t="str">
            <v>1554</v>
          </cell>
          <cell r="C1147" t="str">
            <v>8153</v>
          </cell>
          <cell r="F1147">
            <v>258.26</v>
          </cell>
          <cell r="G1147">
            <v>0</v>
          </cell>
        </row>
        <row r="1148">
          <cell r="A1148" t="str">
            <v>1554</v>
          </cell>
          <cell r="C1148" t="str">
            <v>8158</v>
          </cell>
          <cell r="F1148">
            <v>103.29</v>
          </cell>
          <cell r="G1148">
            <v>0</v>
          </cell>
        </row>
      </sheetData>
      <sheetData sheetId="13"/>
      <sheetData sheetId="14">
        <row r="2">
          <cell r="B2">
            <v>0.06</v>
          </cell>
        </row>
        <row r="5">
          <cell r="E5">
            <v>214</v>
          </cell>
        </row>
        <row r="6">
          <cell r="E6">
            <v>4528</v>
          </cell>
        </row>
        <row r="7">
          <cell r="E7">
            <v>272</v>
          </cell>
        </row>
        <row r="10">
          <cell r="B10">
            <v>0.02</v>
          </cell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SUMMARY"/>
      <sheetName val="Non Payroll Expenses"/>
      <sheetName val="Staffing"/>
      <sheetName val="CAPEX"/>
      <sheetName val="Object Category Codes"/>
      <sheetName val="Position Budget"/>
      <sheetName val="Not counted toward FTE cap"/>
      <sheetName val="Historical Budget Info"/>
      <sheetName val="Expense Accounts"/>
      <sheetName val="Transactions"/>
      <sheetName val="FLSA"/>
      <sheetName val="Payroll Formula Inputs"/>
      <sheetName val="Staffing Pattern FY25"/>
      <sheetName val="Staffing Pattern FY26"/>
      <sheetName val="2017 Impl Ranges"/>
      <sheetName val="Staffing Pattern"/>
      <sheetName val="BUSINESS UNITS"/>
      <sheetName val="Drop Downs"/>
      <sheetName val="Name Manager"/>
    </sheetNames>
    <sheetDataSet>
      <sheetData sheetId="0">
        <row r="2">
          <cell r="B2">
            <v>1105</v>
          </cell>
        </row>
        <row r="4">
          <cell r="B4" t="str">
            <v>Assistant General Manager of Operations</v>
          </cell>
        </row>
      </sheetData>
      <sheetData sheetId="1"/>
      <sheetData sheetId="2">
        <row r="2">
          <cell r="A2"/>
        </row>
      </sheetData>
      <sheetData sheetId="3"/>
      <sheetData sheetId="4"/>
      <sheetData sheetId="5"/>
      <sheetData sheetId="6">
        <row r="7">
          <cell r="G7" t="str">
            <v>Information Security Admin</v>
          </cell>
        </row>
      </sheetData>
      <sheetData sheetId="7"/>
      <sheetData sheetId="8">
        <row r="2">
          <cell r="A2" t="str">
            <v>1000</v>
          </cell>
          <cell r="I2">
            <v>7018397.9400000004</v>
          </cell>
          <cell r="J2">
            <v>5900000</v>
          </cell>
        </row>
        <row r="3">
          <cell r="I3">
            <v>24518666.830516264</v>
          </cell>
          <cell r="J3">
            <v>23483949.469125692</v>
          </cell>
        </row>
        <row r="4">
          <cell r="I4">
            <v>0</v>
          </cell>
          <cell r="J4">
            <v>0</v>
          </cell>
        </row>
        <row r="5">
          <cell r="I5">
            <v>360000</v>
          </cell>
          <cell r="J5">
            <v>0</v>
          </cell>
        </row>
        <row r="6">
          <cell r="I6">
            <v>120000</v>
          </cell>
          <cell r="J6">
            <v>0</v>
          </cell>
        </row>
        <row r="7">
          <cell r="I7">
            <v>-1987445.9279999998</v>
          </cell>
          <cell r="J7">
            <v>-2750326.0032381397</v>
          </cell>
        </row>
        <row r="8">
          <cell r="I8">
            <v>-767210.08799999999</v>
          </cell>
          <cell r="J8">
            <v>-919872.92216229998</v>
          </cell>
        </row>
        <row r="9">
          <cell r="I9">
            <v>0</v>
          </cell>
          <cell r="J9">
            <v>0</v>
          </cell>
        </row>
        <row r="10">
          <cell r="I10">
            <v>2135618.1120000002</v>
          </cell>
          <cell r="J10">
            <v>2262235.9017076795</v>
          </cell>
        </row>
        <row r="11">
          <cell r="I11"/>
          <cell r="J11">
            <v>28817075.931428615</v>
          </cell>
        </row>
        <row r="12">
          <cell r="I12">
            <v>0</v>
          </cell>
          <cell r="J12">
            <v>0</v>
          </cell>
        </row>
        <row r="13">
          <cell r="I13">
            <v>2491438.548</v>
          </cell>
          <cell r="J13">
            <v>2744772.0027880156</v>
          </cell>
        </row>
        <row r="14">
          <cell r="I14">
            <v>254059.84799999997</v>
          </cell>
          <cell r="J14">
            <v>275384.62683714402</v>
          </cell>
        </row>
        <row r="15">
          <cell r="I15">
            <v>125610.94799999999</v>
          </cell>
          <cell r="J15">
            <v>5754.8316705647749</v>
          </cell>
        </row>
        <row r="16">
          <cell r="I16">
            <v>673200</v>
          </cell>
          <cell r="J16">
            <v>729705.5387042762</v>
          </cell>
        </row>
        <row r="17">
          <cell r="I17">
            <v>34942336.210516259</v>
          </cell>
          <cell r="J17">
            <v>60548679.376861542</v>
          </cell>
        </row>
        <row r="18">
          <cell r="I18">
            <v>7798.1399999999994</v>
          </cell>
          <cell r="J18">
            <v>20000</v>
          </cell>
        </row>
        <row r="19">
          <cell r="I19">
            <v>0</v>
          </cell>
          <cell r="J19">
            <v>2160</v>
          </cell>
        </row>
        <row r="20">
          <cell r="I20">
            <v>28200</v>
          </cell>
          <cell r="J20">
            <v>30000</v>
          </cell>
        </row>
        <row r="21">
          <cell r="I21">
            <v>6513.6</v>
          </cell>
          <cell r="J21">
            <v>5000</v>
          </cell>
        </row>
        <row r="22">
          <cell r="I22">
            <v>10093.740000000002</v>
          </cell>
          <cell r="J22">
            <v>32499.96</v>
          </cell>
        </row>
        <row r="23">
          <cell r="I23">
            <v>2778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104000.01599999999</v>
          </cell>
          <cell r="J25">
            <v>104000.04000000001</v>
          </cell>
        </row>
        <row r="26">
          <cell r="I26">
            <v>2580</v>
          </cell>
          <cell r="J26">
            <v>45000</v>
          </cell>
        </row>
        <row r="27">
          <cell r="I27">
            <v>12165.144</v>
          </cell>
          <cell r="J27">
            <v>0</v>
          </cell>
        </row>
        <row r="28">
          <cell r="I28">
            <v>2856</v>
          </cell>
          <cell r="J28">
            <v>0</v>
          </cell>
        </row>
        <row r="29">
          <cell r="I29">
            <v>55023.6</v>
          </cell>
          <cell r="J29">
            <v>0</v>
          </cell>
        </row>
        <row r="30">
          <cell r="I30">
            <v>418545.14399999997</v>
          </cell>
          <cell r="J30">
            <v>0</v>
          </cell>
        </row>
        <row r="31">
          <cell r="I31">
            <v>650553.38399999996</v>
          </cell>
          <cell r="J31">
            <v>238660</v>
          </cell>
        </row>
        <row r="32">
          <cell r="I32">
            <v>316591.48800000001</v>
          </cell>
          <cell r="J32">
            <v>476231.83920411731</v>
          </cell>
        </row>
        <row r="33">
          <cell r="I33"/>
          <cell r="J33">
            <v>6282.6945790623913</v>
          </cell>
        </row>
        <row r="34">
          <cell r="I34"/>
          <cell r="J34">
            <v>4487.6389850445657</v>
          </cell>
        </row>
        <row r="35">
          <cell r="I35">
            <v>269.71199999999999</v>
          </cell>
          <cell r="J35">
            <v>2504.7359999999999</v>
          </cell>
        </row>
        <row r="36">
          <cell r="I36">
            <v>66965.712</v>
          </cell>
          <cell r="J36">
            <v>125653.89158124785</v>
          </cell>
        </row>
        <row r="37">
          <cell r="I37">
            <v>362.73599999999999</v>
          </cell>
          <cell r="J37">
            <v>832</v>
          </cell>
        </row>
        <row r="38">
          <cell r="I38">
            <v>13262.771999999999</v>
          </cell>
          <cell r="J38">
            <v>17584</v>
          </cell>
        </row>
        <row r="39">
          <cell r="I39">
            <v>593.13480000000004</v>
          </cell>
          <cell r="J39">
            <v>1060</v>
          </cell>
        </row>
        <row r="40">
          <cell r="I40">
            <v>4594.4879999999994</v>
          </cell>
          <cell r="J40">
            <v>6507.0765283146211</v>
          </cell>
        </row>
        <row r="41">
          <cell r="I41">
            <v>1021.644</v>
          </cell>
          <cell r="J41">
            <v>990</v>
          </cell>
        </row>
        <row r="42">
          <cell r="I42">
            <v>23033.664000000001</v>
          </cell>
          <cell r="J42">
            <v>0</v>
          </cell>
        </row>
        <row r="43">
          <cell r="I43">
            <v>0</v>
          </cell>
          <cell r="J43">
            <v>600</v>
          </cell>
        </row>
        <row r="44">
          <cell r="I44"/>
          <cell r="J44">
            <v>200</v>
          </cell>
        </row>
        <row r="45">
          <cell r="I45">
            <v>1096.932</v>
          </cell>
          <cell r="J45">
            <v>3142</v>
          </cell>
        </row>
        <row r="46">
          <cell r="I46">
            <v>35.687999999999995</v>
          </cell>
          <cell r="J46">
            <v>240</v>
          </cell>
        </row>
        <row r="47">
          <cell r="I47">
            <v>9275.735999999999</v>
          </cell>
          <cell r="J47">
            <v>14000</v>
          </cell>
        </row>
        <row r="48">
          <cell r="I48">
            <v>31374.108</v>
          </cell>
          <cell r="J48">
            <v>40000</v>
          </cell>
        </row>
        <row r="49">
          <cell r="I49">
            <v>0</v>
          </cell>
          <cell r="J49">
            <v>20000</v>
          </cell>
        </row>
        <row r="50">
          <cell r="I50">
            <v>-286.76400000000001</v>
          </cell>
          <cell r="J50">
            <v>80000</v>
          </cell>
        </row>
        <row r="51">
          <cell r="I51"/>
          <cell r="J51">
            <v>25000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20000</v>
          </cell>
        </row>
        <row r="54">
          <cell r="I54"/>
          <cell r="J54">
            <v>816.19</v>
          </cell>
        </row>
        <row r="55">
          <cell r="I55"/>
          <cell r="J55">
            <v>200</v>
          </cell>
        </row>
        <row r="56">
          <cell r="I56">
            <v>1404</v>
          </cell>
          <cell r="J56">
            <v>0</v>
          </cell>
        </row>
        <row r="57">
          <cell r="I57">
            <v>37689.72</v>
          </cell>
          <cell r="J57">
            <v>0</v>
          </cell>
        </row>
        <row r="58">
          <cell r="I58">
            <v>3424.08</v>
          </cell>
          <cell r="J58">
            <v>0</v>
          </cell>
        </row>
        <row r="59">
          <cell r="I59">
            <v>6178.1880000000001</v>
          </cell>
          <cell r="J59">
            <v>0</v>
          </cell>
        </row>
        <row r="60">
          <cell r="I60"/>
          <cell r="J60">
            <v>100000</v>
          </cell>
        </row>
        <row r="61">
          <cell r="I61">
            <v>0</v>
          </cell>
          <cell r="J61">
            <v>0</v>
          </cell>
        </row>
        <row r="62">
          <cell r="I62">
            <v>20080.212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536967.25080000004</v>
          </cell>
          <cell r="J64">
            <v>946332.06687778665</v>
          </cell>
        </row>
        <row r="65">
          <cell r="I65">
            <v>513277.09199999995</v>
          </cell>
          <cell r="J65">
            <v>769270.52816640004</v>
          </cell>
        </row>
        <row r="66">
          <cell r="I66">
            <v>0</v>
          </cell>
          <cell r="J66">
            <v>10148.611199999999</v>
          </cell>
        </row>
        <row r="67">
          <cell r="I67">
            <v>0</v>
          </cell>
          <cell r="J67">
            <v>7249.0079999999998</v>
          </cell>
        </row>
        <row r="68">
          <cell r="I68">
            <v>0</v>
          </cell>
          <cell r="J68">
            <v>25120.991999999998</v>
          </cell>
        </row>
        <row r="69">
          <cell r="I69">
            <v>113208.732</v>
          </cell>
          <cell r="J69">
            <v>202972.22400000002</v>
          </cell>
        </row>
        <row r="70">
          <cell r="I70">
            <v>1336.116</v>
          </cell>
          <cell r="J70">
            <v>2496</v>
          </cell>
        </row>
        <row r="71">
          <cell r="I71">
            <v>27580.224000000002</v>
          </cell>
          <cell r="J71">
            <v>52752</v>
          </cell>
        </row>
        <row r="72">
          <cell r="I72">
            <v>1894.5839999999998</v>
          </cell>
          <cell r="J72">
            <v>3180</v>
          </cell>
        </row>
        <row r="73">
          <cell r="I73">
            <v>10125.083999999999</v>
          </cell>
          <cell r="J73">
            <v>10511.061600000001</v>
          </cell>
        </row>
        <row r="74">
          <cell r="I74">
            <v>2847.576</v>
          </cell>
          <cell r="J74">
            <v>4455</v>
          </cell>
        </row>
        <row r="75">
          <cell r="I75">
            <v>32700.684000000001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I77">
            <v>0</v>
          </cell>
          <cell r="J77">
            <v>500</v>
          </cell>
        </row>
        <row r="78">
          <cell r="I78">
            <v>86.087999999999994</v>
          </cell>
          <cell r="J78">
            <v>0</v>
          </cell>
        </row>
        <row r="79">
          <cell r="I79"/>
          <cell r="J79">
            <v>57500</v>
          </cell>
        </row>
        <row r="80">
          <cell r="I80">
            <v>0</v>
          </cell>
          <cell r="J80">
            <v>500</v>
          </cell>
        </row>
        <row r="81">
          <cell r="I81">
            <v>1101.9960000000001</v>
          </cell>
          <cell r="J81">
            <v>1975</v>
          </cell>
        </row>
        <row r="82">
          <cell r="I82"/>
          <cell r="J82">
            <v>0</v>
          </cell>
        </row>
        <row r="83">
          <cell r="I83"/>
          <cell r="J83">
            <v>816.19</v>
          </cell>
        </row>
        <row r="84">
          <cell r="I84">
            <v>0</v>
          </cell>
          <cell r="J84">
            <v>0</v>
          </cell>
        </row>
        <row r="85">
          <cell r="I85">
            <v>29496.3</v>
          </cell>
          <cell r="J85">
            <v>0</v>
          </cell>
        </row>
        <row r="86">
          <cell r="I86"/>
          <cell r="J86">
            <v>15000</v>
          </cell>
        </row>
        <row r="87">
          <cell r="I87">
            <v>733654.47600000014</v>
          </cell>
          <cell r="J87">
            <v>1164446.6149664</v>
          </cell>
        </row>
        <row r="88">
          <cell r="I88">
            <v>126846.432</v>
          </cell>
          <cell r="J88">
            <v>131313.02895360001</v>
          </cell>
        </row>
        <row r="89">
          <cell r="I89"/>
          <cell r="J89">
            <v>1732.3488000000002</v>
          </cell>
        </row>
        <row r="90">
          <cell r="I90"/>
          <cell r="J90">
            <v>1237.3920000000001</v>
          </cell>
        </row>
        <row r="91">
          <cell r="I91">
            <v>36059.328000000001</v>
          </cell>
          <cell r="J91">
            <v>34646.976000000002</v>
          </cell>
        </row>
        <row r="92">
          <cell r="I92">
            <v>362.73599999999999</v>
          </cell>
          <cell r="J92">
            <v>416</v>
          </cell>
        </row>
        <row r="93">
          <cell r="I93">
            <v>5353.7520000000004</v>
          </cell>
          <cell r="J93">
            <v>8792</v>
          </cell>
        </row>
        <row r="94">
          <cell r="I94">
            <v>270.63600000000002</v>
          </cell>
          <cell r="J94">
            <v>530</v>
          </cell>
        </row>
        <row r="95">
          <cell r="I95">
            <v>1839.252</v>
          </cell>
          <cell r="J95">
            <v>1794.2184000000002</v>
          </cell>
        </row>
        <row r="96">
          <cell r="I96">
            <v>980.904</v>
          </cell>
          <cell r="J96">
            <v>990</v>
          </cell>
        </row>
        <row r="97">
          <cell r="I97"/>
          <cell r="J97">
            <v>460</v>
          </cell>
        </row>
        <row r="98">
          <cell r="I98">
            <v>2182.08</v>
          </cell>
          <cell r="J98">
            <v>2037.8600000000001</v>
          </cell>
        </row>
        <row r="99">
          <cell r="I99">
            <v>1200</v>
          </cell>
          <cell r="J99">
            <v>2040.4700000000003</v>
          </cell>
        </row>
        <row r="100">
          <cell r="I100">
            <v>114.48</v>
          </cell>
          <cell r="J100">
            <v>200</v>
          </cell>
        </row>
        <row r="101">
          <cell r="I101">
            <v>115.5</v>
          </cell>
          <cell r="J101">
            <v>600</v>
          </cell>
        </row>
        <row r="102">
          <cell r="I102"/>
          <cell r="J102">
            <v>2000</v>
          </cell>
        </row>
        <row r="103">
          <cell r="I103">
            <v>1656</v>
          </cell>
          <cell r="J103">
            <v>2760</v>
          </cell>
        </row>
        <row r="104">
          <cell r="I104"/>
          <cell r="J104">
            <v>3000</v>
          </cell>
        </row>
        <row r="105">
          <cell r="I105">
            <v>176981.10000000003</v>
          </cell>
          <cell r="J105">
            <v>194550.2941536</v>
          </cell>
        </row>
        <row r="106">
          <cell r="I106">
            <v>222650.66399999999</v>
          </cell>
          <cell r="J106">
            <v>246247.79811839998</v>
          </cell>
        </row>
        <row r="107">
          <cell r="I107"/>
          <cell r="J107">
            <v>3248.6271999999999</v>
          </cell>
        </row>
        <row r="108">
          <cell r="I108"/>
          <cell r="J108">
            <v>2320.4480000000003</v>
          </cell>
        </row>
        <row r="109">
          <cell r="I109"/>
          <cell r="J109">
            <v>10121.279999999999</v>
          </cell>
        </row>
        <row r="110">
          <cell r="I110">
            <v>47433.828000000001</v>
          </cell>
          <cell r="J110">
            <v>64972.544000000009</v>
          </cell>
        </row>
        <row r="111">
          <cell r="I111">
            <v>181.36799999999999</v>
          </cell>
          <cell r="J111">
            <v>624</v>
          </cell>
        </row>
        <row r="112">
          <cell r="I112">
            <v>0</v>
          </cell>
          <cell r="J112">
            <v>13188</v>
          </cell>
        </row>
        <row r="113">
          <cell r="I113">
            <v>0</v>
          </cell>
          <cell r="J113">
            <v>795</v>
          </cell>
        </row>
        <row r="114">
          <cell r="I114">
            <v>3228.4560000000001</v>
          </cell>
          <cell r="J114">
            <v>3364.6496000000002</v>
          </cell>
        </row>
        <row r="115">
          <cell r="I115">
            <v>980.904</v>
          </cell>
          <cell r="J115">
            <v>990</v>
          </cell>
        </row>
        <row r="116">
          <cell r="I116">
            <v>14364.924000000001</v>
          </cell>
          <cell r="J116">
            <v>0</v>
          </cell>
        </row>
        <row r="117">
          <cell r="I117">
            <v>0</v>
          </cell>
          <cell r="J117">
            <v>1552.96</v>
          </cell>
        </row>
        <row r="118">
          <cell r="I118">
            <v>507</v>
          </cell>
          <cell r="J118">
            <v>1000.4699999999998</v>
          </cell>
        </row>
        <row r="119">
          <cell r="I119">
            <v>0</v>
          </cell>
          <cell r="J119">
            <v>3000</v>
          </cell>
        </row>
        <row r="120">
          <cell r="I120"/>
          <cell r="J120">
            <v>816.17</v>
          </cell>
        </row>
        <row r="121">
          <cell r="I121">
            <v>-2291.5439999999999</v>
          </cell>
          <cell r="J121">
            <v>7000</v>
          </cell>
        </row>
        <row r="122">
          <cell r="I122">
            <v>480.024</v>
          </cell>
          <cell r="J122">
            <v>1075</v>
          </cell>
        </row>
        <row r="123">
          <cell r="I123">
            <v>0</v>
          </cell>
          <cell r="J123">
            <v>0</v>
          </cell>
        </row>
        <row r="124">
          <cell r="I124">
            <v>0</v>
          </cell>
          <cell r="J124">
            <v>619</v>
          </cell>
        </row>
        <row r="125">
          <cell r="I125">
            <v>97.2</v>
          </cell>
          <cell r="J125">
            <v>0</v>
          </cell>
        </row>
        <row r="126">
          <cell r="I126"/>
          <cell r="J126">
            <v>30000</v>
          </cell>
        </row>
        <row r="127">
          <cell r="I127"/>
          <cell r="J127">
            <v>40000</v>
          </cell>
        </row>
        <row r="128">
          <cell r="I128">
            <v>172522.728</v>
          </cell>
          <cell r="J128">
            <v>1500000</v>
          </cell>
        </row>
        <row r="129">
          <cell r="I129">
            <v>460155.55199999997</v>
          </cell>
          <cell r="J129">
            <v>1930935.9469184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3">
          <cell r="I133">
            <v>0</v>
          </cell>
          <cell r="J133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/>
          <cell r="J137">
            <v>701</v>
          </cell>
        </row>
        <row r="138">
          <cell r="I138"/>
          <cell r="J138">
            <v>2100</v>
          </cell>
        </row>
        <row r="139">
          <cell r="I139"/>
          <cell r="J139">
            <v>50000</v>
          </cell>
        </row>
        <row r="140">
          <cell r="I140">
            <v>630</v>
          </cell>
          <cell r="J140">
            <v>3000</v>
          </cell>
        </row>
        <row r="141">
          <cell r="I141"/>
          <cell r="J141">
            <v>2510</v>
          </cell>
        </row>
        <row r="142">
          <cell r="I142">
            <v>0</v>
          </cell>
          <cell r="J142">
            <v>5000</v>
          </cell>
        </row>
        <row r="143">
          <cell r="I143"/>
          <cell r="J143">
            <v>2510</v>
          </cell>
        </row>
        <row r="144">
          <cell r="I144"/>
          <cell r="J144">
            <v>10750</v>
          </cell>
        </row>
        <row r="145">
          <cell r="I145">
            <v>13500</v>
          </cell>
          <cell r="J145">
            <v>0</v>
          </cell>
        </row>
        <row r="146">
          <cell r="I146">
            <v>0</v>
          </cell>
          <cell r="J146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14130</v>
          </cell>
          <cell r="J148">
            <v>76571</v>
          </cell>
        </row>
        <row r="149">
          <cell r="I149">
            <v>1553451</v>
          </cell>
          <cell r="J149">
            <v>1740603.945830316</v>
          </cell>
        </row>
        <row r="150">
          <cell r="I150">
            <v>1134.9359999999999</v>
          </cell>
          <cell r="J150">
            <v>22962.939632592694</v>
          </cell>
        </row>
        <row r="151">
          <cell r="I151">
            <v>1220.364</v>
          </cell>
          <cell r="J151">
            <v>16402.099737566212</v>
          </cell>
        </row>
        <row r="152">
          <cell r="I152">
            <v>21106.272000000001</v>
          </cell>
          <cell r="J152">
            <v>12687.168000000001</v>
          </cell>
        </row>
        <row r="153">
          <cell r="I153">
            <v>179316.13199999998</v>
          </cell>
          <cell r="J153">
            <v>459258.8</v>
          </cell>
        </row>
        <row r="154">
          <cell r="I154">
            <v>3781.9679999999998</v>
          </cell>
          <cell r="J154">
            <v>5616</v>
          </cell>
        </row>
        <row r="155">
          <cell r="I155">
            <v>116975.2788</v>
          </cell>
          <cell r="J155">
            <v>118692</v>
          </cell>
        </row>
        <row r="156">
          <cell r="I156">
            <v>7488.0479999999998</v>
          </cell>
          <cell r="J156">
            <v>7155</v>
          </cell>
        </row>
        <row r="157">
          <cell r="I157">
            <v>22745.712</v>
          </cell>
          <cell r="J157">
            <v>23783.06</v>
          </cell>
        </row>
        <row r="158">
          <cell r="I158">
            <v>6967.4759999999997</v>
          </cell>
          <cell r="J158">
            <v>7425</v>
          </cell>
        </row>
        <row r="159">
          <cell r="I159">
            <v>22166.207999999999</v>
          </cell>
          <cell r="J159">
            <v>0</v>
          </cell>
        </row>
        <row r="160">
          <cell r="I160">
            <v>240207.32399999999</v>
          </cell>
          <cell r="J160">
            <v>0</v>
          </cell>
        </row>
        <row r="161">
          <cell r="I161">
            <v>607.07999999999993</v>
          </cell>
          <cell r="J161">
            <v>5600</v>
          </cell>
        </row>
        <row r="162">
          <cell r="I162">
            <v>1037.376</v>
          </cell>
          <cell r="J162">
            <v>3000</v>
          </cell>
        </row>
        <row r="163">
          <cell r="I163">
            <v>3975.3360000000002</v>
          </cell>
          <cell r="J163">
            <v>10000</v>
          </cell>
        </row>
        <row r="164">
          <cell r="I164">
            <v>-87.792000000000002</v>
          </cell>
          <cell r="J164">
            <v>0</v>
          </cell>
        </row>
        <row r="165">
          <cell r="I165">
            <v>1.752</v>
          </cell>
          <cell r="J165">
            <v>100</v>
          </cell>
        </row>
        <row r="166">
          <cell r="I166">
            <v>213483</v>
          </cell>
          <cell r="J166">
            <v>215000</v>
          </cell>
        </row>
        <row r="167">
          <cell r="I167">
            <v>44797.992000000006</v>
          </cell>
          <cell r="J167">
            <v>48000</v>
          </cell>
        </row>
        <row r="168">
          <cell r="I168">
            <v>1475604</v>
          </cell>
          <cell r="J168">
            <v>1480000</v>
          </cell>
        </row>
        <row r="169">
          <cell r="I169">
            <v>13486.992</v>
          </cell>
          <cell r="J169">
            <v>140000</v>
          </cell>
        </row>
        <row r="170">
          <cell r="I170">
            <v>27750</v>
          </cell>
          <cell r="J170">
            <v>28000</v>
          </cell>
        </row>
        <row r="171">
          <cell r="I171">
            <v>0</v>
          </cell>
          <cell r="J171">
            <v>25000</v>
          </cell>
        </row>
        <row r="172">
          <cell r="I172">
            <v>4011.444</v>
          </cell>
          <cell r="J172">
            <v>0</v>
          </cell>
        </row>
        <row r="173">
          <cell r="I173">
            <v>4572</v>
          </cell>
          <cell r="J173">
            <v>15948.29</v>
          </cell>
        </row>
        <row r="174">
          <cell r="I174">
            <v>0</v>
          </cell>
          <cell r="J174">
            <v>500</v>
          </cell>
        </row>
        <row r="175">
          <cell r="I175">
            <v>300</v>
          </cell>
          <cell r="J175">
            <v>0</v>
          </cell>
        </row>
        <row r="176">
          <cell r="I176">
            <v>12038.4</v>
          </cell>
          <cell r="J176">
            <v>36000</v>
          </cell>
        </row>
        <row r="177">
          <cell r="I177">
            <v>6612.0479999999998</v>
          </cell>
          <cell r="J177">
            <v>6000</v>
          </cell>
        </row>
        <row r="178">
          <cell r="I178">
            <v>274969.63199999998</v>
          </cell>
          <cell r="J178">
            <v>252800</v>
          </cell>
        </row>
        <row r="179">
          <cell r="I179">
            <v>40.5</v>
          </cell>
          <cell r="J179">
            <v>150</v>
          </cell>
        </row>
        <row r="180">
          <cell r="I180">
            <v>108092.76000000001</v>
          </cell>
          <cell r="J180">
            <v>125000</v>
          </cell>
        </row>
        <row r="181">
          <cell r="I181">
            <v>0</v>
          </cell>
          <cell r="J181">
            <v>800</v>
          </cell>
        </row>
        <row r="182">
          <cell r="I182">
            <v>1662</v>
          </cell>
          <cell r="J182">
            <v>2455</v>
          </cell>
        </row>
        <row r="183">
          <cell r="I183">
            <v>5778</v>
          </cell>
          <cell r="J183">
            <v>420</v>
          </cell>
        </row>
        <row r="184">
          <cell r="I184">
            <v>649058.03999999992</v>
          </cell>
          <cell r="J184">
            <v>660000</v>
          </cell>
        </row>
        <row r="185">
          <cell r="I185">
            <v>246</v>
          </cell>
          <cell r="J185">
            <v>620</v>
          </cell>
        </row>
        <row r="186">
          <cell r="I186">
            <v>0</v>
          </cell>
          <cell r="J186">
            <v>0</v>
          </cell>
        </row>
        <row r="187">
          <cell r="I187">
            <v>60</v>
          </cell>
          <cell r="J187">
            <v>0</v>
          </cell>
        </row>
        <row r="188">
          <cell r="I188">
            <v>1224.54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2.4E-2</v>
          </cell>
          <cell r="J190">
            <v>0</v>
          </cell>
        </row>
        <row r="191">
          <cell r="I191">
            <v>7593.3</v>
          </cell>
          <cell r="J191">
            <v>0</v>
          </cell>
        </row>
        <row r="192">
          <cell r="I192">
            <v>0</v>
          </cell>
          <cell r="J192">
            <v>1650.0000000000002</v>
          </cell>
        </row>
        <row r="193">
          <cell r="I193">
            <v>36000</v>
          </cell>
          <cell r="J193">
            <v>77000</v>
          </cell>
        </row>
        <row r="194">
          <cell r="I194">
            <v>12000</v>
          </cell>
          <cell r="J194">
            <v>32500</v>
          </cell>
        </row>
        <row r="195">
          <cell r="I195"/>
          <cell r="J195">
            <v>200000</v>
          </cell>
        </row>
        <row r="196">
          <cell r="I196">
            <v>828</v>
          </cell>
          <cell r="J196">
            <v>6900</v>
          </cell>
        </row>
        <row r="197">
          <cell r="I197">
            <v>15999.984</v>
          </cell>
          <cell r="J197">
            <v>15000</v>
          </cell>
        </row>
        <row r="198">
          <cell r="I198">
            <v>3000</v>
          </cell>
          <cell r="J198">
            <v>2500</v>
          </cell>
        </row>
        <row r="199">
          <cell r="I199">
            <v>554485.66799999995</v>
          </cell>
          <cell r="J199">
            <v>579164.89199999999</v>
          </cell>
        </row>
        <row r="200">
          <cell r="I200">
            <v>19260</v>
          </cell>
          <cell r="J200">
            <v>24000</v>
          </cell>
        </row>
        <row r="201">
          <cell r="I201">
            <v>14325.696</v>
          </cell>
          <cell r="J201">
            <v>12000</v>
          </cell>
        </row>
        <row r="202">
          <cell r="I202">
            <v>480</v>
          </cell>
          <cell r="J202">
            <v>0</v>
          </cell>
        </row>
        <row r="203">
          <cell r="I203">
            <v>5689854.4908000007</v>
          </cell>
          <cell r="J203">
            <v>6420694.1952004749</v>
          </cell>
        </row>
        <row r="204">
          <cell r="I204">
            <v>206927.79599999997</v>
          </cell>
          <cell r="J204">
            <v>0</v>
          </cell>
        </row>
        <row r="205">
          <cell r="I205">
            <v>5340.1559999999999</v>
          </cell>
          <cell r="J205">
            <v>0</v>
          </cell>
        </row>
        <row r="206">
          <cell r="I206">
            <v>150413.31599999999</v>
          </cell>
          <cell r="J206">
            <v>0</v>
          </cell>
        </row>
        <row r="207">
          <cell r="I207">
            <v>41038.871999999996</v>
          </cell>
          <cell r="J207">
            <v>0</v>
          </cell>
        </row>
        <row r="208">
          <cell r="I208">
            <v>602.904</v>
          </cell>
          <cell r="J208">
            <v>0</v>
          </cell>
        </row>
        <row r="209">
          <cell r="I209">
            <v>23339.472000000002</v>
          </cell>
          <cell r="J209">
            <v>0</v>
          </cell>
        </row>
        <row r="210">
          <cell r="I210">
            <v>1107.192</v>
          </cell>
          <cell r="J210">
            <v>0</v>
          </cell>
        </row>
        <row r="211">
          <cell r="I211">
            <v>2181</v>
          </cell>
          <cell r="J211">
            <v>0</v>
          </cell>
        </row>
        <row r="212">
          <cell r="I212">
            <v>2405.8920000000003</v>
          </cell>
          <cell r="J212">
            <v>0</v>
          </cell>
        </row>
        <row r="213">
          <cell r="I213">
            <v>1376.0520000000001</v>
          </cell>
          <cell r="J213">
            <v>0</v>
          </cell>
        </row>
        <row r="214">
          <cell r="I214">
            <v>16412.940000000002</v>
          </cell>
          <cell r="J214">
            <v>0</v>
          </cell>
        </row>
        <row r="215">
          <cell r="I215">
            <v>707.78400000000011</v>
          </cell>
          <cell r="J215">
            <v>0</v>
          </cell>
        </row>
        <row r="216">
          <cell r="I216">
            <v>11629.2</v>
          </cell>
          <cell r="J216">
            <v>0</v>
          </cell>
        </row>
        <row r="217">
          <cell r="I217">
            <v>2214.1079999999997</v>
          </cell>
          <cell r="J217">
            <v>0</v>
          </cell>
        </row>
        <row r="218">
          <cell r="I218">
            <v>6048</v>
          </cell>
          <cell r="J218">
            <v>0</v>
          </cell>
        </row>
        <row r="219">
          <cell r="I219">
            <v>808.36799999999926</v>
          </cell>
          <cell r="J219">
            <v>0</v>
          </cell>
        </row>
        <row r="220">
          <cell r="I220">
            <v>97365</v>
          </cell>
          <cell r="J220">
            <v>0</v>
          </cell>
        </row>
        <row r="221">
          <cell r="I221">
            <v>569918.05199999991</v>
          </cell>
          <cell r="J221">
            <v>0</v>
          </cell>
        </row>
        <row r="222">
          <cell r="I222">
            <v>333412.08</v>
          </cell>
          <cell r="J222">
            <v>349461.73716479994</v>
          </cell>
        </row>
        <row r="223">
          <cell r="I223">
            <v>853.53599999999994</v>
          </cell>
          <cell r="J223">
            <v>4610.2784000000001</v>
          </cell>
        </row>
        <row r="224">
          <cell r="I224">
            <v>0</v>
          </cell>
          <cell r="J224">
            <v>3293.056</v>
          </cell>
        </row>
        <row r="225">
          <cell r="I225">
            <v>0</v>
          </cell>
          <cell r="J225">
            <v>7516.7039999999997</v>
          </cell>
        </row>
        <row r="226">
          <cell r="I226">
            <v>23446.212</v>
          </cell>
          <cell r="J226">
            <v>92205.568000000014</v>
          </cell>
        </row>
        <row r="227">
          <cell r="I227">
            <v>732.06</v>
          </cell>
          <cell r="J227">
            <v>832</v>
          </cell>
        </row>
        <row r="228">
          <cell r="I228">
            <v>19380.048000000003</v>
          </cell>
          <cell r="J228">
            <v>17584</v>
          </cell>
        </row>
        <row r="229">
          <cell r="I229">
            <v>858.69600000000003</v>
          </cell>
          <cell r="J229">
            <v>1060</v>
          </cell>
        </row>
        <row r="230">
          <cell r="I230">
            <v>4956.4319999999998</v>
          </cell>
          <cell r="J230">
            <v>4774.9312000000009</v>
          </cell>
        </row>
        <row r="231">
          <cell r="I231">
            <v>490.452</v>
          </cell>
          <cell r="J231">
            <v>495</v>
          </cell>
        </row>
        <row r="232">
          <cell r="I232">
            <v>17520.227999999999</v>
          </cell>
          <cell r="J232">
            <v>0</v>
          </cell>
        </row>
        <row r="233">
          <cell r="I233">
            <v>53812.752</v>
          </cell>
          <cell r="J233">
            <v>0</v>
          </cell>
        </row>
        <row r="234">
          <cell r="I234">
            <v>0</v>
          </cell>
          <cell r="J234">
            <v>564</v>
          </cell>
        </row>
        <row r="235">
          <cell r="I235">
            <v>0</v>
          </cell>
          <cell r="J235">
            <v>0</v>
          </cell>
        </row>
        <row r="236">
          <cell r="I236">
            <v>0</v>
          </cell>
          <cell r="J236">
            <v>4866.4000000000005</v>
          </cell>
        </row>
        <row r="237">
          <cell r="I237"/>
          <cell r="J237">
            <v>1792</v>
          </cell>
        </row>
        <row r="238">
          <cell r="I238"/>
          <cell r="J238">
            <v>0</v>
          </cell>
        </row>
        <row r="239">
          <cell r="I239">
            <v>34203</v>
          </cell>
          <cell r="J239">
            <v>12000</v>
          </cell>
        </row>
        <row r="240">
          <cell r="I240">
            <v>0</v>
          </cell>
          <cell r="J240">
            <v>3600</v>
          </cell>
        </row>
        <row r="241">
          <cell r="I241">
            <v>0</v>
          </cell>
          <cell r="J241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489665.49599999998</v>
          </cell>
          <cell r="J243">
            <v>504655.6747648</v>
          </cell>
        </row>
        <row r="244">
          <cell r="I244">
            <v>615658.5</v>
          </cell>
          <cell r="J244">
            <v>690020.7169023999</v>
          </cell>
        </row>
        <row r="245">
          <cell r="I245">
            <v>978.33600000000001</v>
          </cell>
          <cell r="J245">
            <v>9103.7856000000011</v>
          </cell>
        </row>
        <row r="246">
          <cell r="I246">
            <v>45.936</v>
          </cell>
          <cell r="J246">
            <v>6502.7040000000006</v>
          </cell>
        </row>
        <row r="247">
          <cell r="I247">
            <v>7749.2879999999996</v>
          </cell>
          <cell r="J247">
            <v>22777.202000000001</v>
          </cell>
        </row>
        <row r="248">
          <cell r="I248">
            <v>77436.084000000003</v>
          </cell>
          <cell r="J248">
            <v>182065.704</v>
          </cell>
        </row>
        <row r="249">
          <cell r="I249">
            <v>2291.4960000000001</v>
          </cell>
          <cell r="J249">
            <v>2912</v>
          </cell>
        </row>
        <row r="250">
          <cell r="I250">
            <v>81846.456000000006</v>
          </cell>
          <cell r="J250">
            <v>61544</v>
          </cell>
        </row>
        <row r="251">
          <cell r="I251">
            <v>3166.2120000000004</v>
          </cell>
          <cell r="J251">
            <v>3710</v>
          </cell>
        </row>
        <row r="252">
          <cell r="I252">
            <v>9037.3680000000004</v>
          </cell>
          <cell r="J252">
            <v>9428.8955999999998</v>
          </cell>
        </row>
        <row r="253">
          <cell r="I253">
            <v>3450.9360000000001</v>
          </cell>
          <cell r="J253">
            <v>3465</v>
          </cell>
        </row>
        <row r="254">
          <cell r="I254">
            <v>103816.28400000001</v>
          </cell>
          <cell r="J254">
            <v>0</v>
          </cell>
        </row>
        <row r="255">
          <cell r="I255">
            <v>234.33600000000001</v>
          </cell>
          <cell r="J255">
            <v>0</v>
          </cell>
        </row>
        <row r="256">
          <cell r="I256">
            <v>0</v>
          </cell>
          <cell r="J256">
            <v>0</v>
          </cell>
        </row>
        <row r="257">
          <cell r="I257"/>
          <cell r="J257">
            <v>1675</v>
          </cell>
        </row>
        <row r="258">
          <cell r="I258"/>
          <cell r="J258">
            <v>26191</v>
          </cell>
        </row>
        <row r="259">
          <cell r="I259">
            <v>20294.04</v>
          </cell>
          <cell r="J259">
            <v>10000.001999999862</v>
          </cell>
        </row>
        <row r="260">
          <cell r="I260">
            <v>0</v>
          </cell>
          <cell r="J260">
            <v>1567.9</v>
          </cell>
        </row>
        <row r="261">
          <cell r="I261">
            <v>0</v>
          </cell>
          <cell r="J261">
            <v>1041.06</v>
          </cell>
        </row>
        <row r="262">
          <cell r="I262">
            <v>2536.5120000000002</v>
          </cell>
          <cell r="J262">
            <v>4633.3600000000006</v>
          </cell>
        </row>
        <row r="263">
          <cell r="I263"/>
          <cell r="J263">
            <v>1018.6</v>
          </cell>
        </row>
        <row r="264">
          <cell r="I264">
            <v>20754</v>
          </cell>
          <cell r="J264">
            <v>29375</v>
          </cell>
        </row>
        <row r="265">
          <cell r="I265">
            <v>0</v>
          </cell>
          <cell r="J265">
            <v>0</v>
          </cell>
        </row>
        <row r="266">
          <cell r="I266">
            <v>34560.972000000002</v>
          </cell>
          <cell r="J266">
            <v>0</v>
          </cell>
        </row>
        <row r="267">
          <cell r="I267">
            <v>0</v>
          </cell>
          <cell r="J267">
            <v>0</v>
          </cell>
        </row>
        <row r="268">
          <cell r="I268">
            <v>983856.75600000005</v>
          </cell>
          <cell r="J268">
            <v>1067031.9301024</v>
          </cell>
        </row>
        <row r="269">
          <cell r="I269">
            <v>620869.00800000003</v>
          </cell>
          <cell r="J269">
            <v>577574.48186720232</v>
          </cell>
        </row>
        <row r="270">
          <cell r="I270">
            <v>55.835999999999999</v>
          </cell>
          <cell r="J270">
            <v>7618.83221345941</v>
          </cell>
        </row>
        <row r="271">
          <cell r="I271">
            <v>987.97199999999998</v>
          </cell>
          <cell r="J271">
            <v>5442.4387238995778</v>
          </cell>
        </row>
        <row r="272">
          <cell r="I272">
            <v>2224.4639999999999</v>
          </cell>
          <cell r="J272">
            <v>10499.964</v>
          </cell>
        </row>
        <row r="273">
          <cell r="I273">
            <v>124419.504</v>
          </cell>
          <cell r="J273">
            <v>152404.05199999988</v>
          </cell>
        </row>
        <row r="274">
          <cell r="I274">
            <v>2668.692</v>
          </cell>
          <cell r="J274">
            <v>2288</v>
          </cell>
        </row>
        <row r="275">
          <cell r="I275">
            <v>64725.936000000002</v>
          </cell>
          <cell r="J275">
            <v>48356</v>
          </cell>
        </row>
        <row r="276">
          <cell r="I276">
            <v>3503.3399999999997</v>
          </cell>
          <cell r="J276">
            <v>2915</v>
          </cell>
        </row>
        <row r="277">
          <cell r="I277">
            <v>11255.136</v>
          </cell>
          <cell r="J277">
            <v>7891.8007999999991</v>
          </cell>
        </row>
        <row r="278">
          <cell r="I278">
            <v>4982.28</v>
          </cell>
          <cell r="J278">
            <v>3960</v>
          </cell>
        </row>
        <row r="279">
          <cell r="I279">
            <v>0</v>
          </cell>
          <cell r="J279">
            <v>0</v>
          </cell>
        </row>
        <row r="280">
          <cell r="I280">
            <v>28872.096000000001</v>
          </cell>
          <cell r="J280">
            <v>0</v>
          </cell>
        </row>
        <row r="281">
          <cell r="I281">
            <v>38119.067999999999</v>
          </cell>
          <cell r="J281">
            <v>0</v>
          </cell>
        </row>
        <row r="282">
          <cell r="I282">
            <v>0</v>
          </cell>
          <cell r="J282">
            <v>1350</v>
          </cell>
        </row>
        <row r="283">
          <cell r="I283"/>
          <cell r="J283">
            <v>600</v>
          </cell>
        </row>
        <row r="284">
          <cell r="I284">
            <v>0</v>
          </cell>
          <cell r="J284">
            <v>1043.32</v>
          </cell>
        </row>
        <row r="285">
          <cell r="I285"/>
          <cell r="J285">
            <v>500</v>
          </cell>
        </row>
        <row r="286">
          <cell r="I286">
            <v>-3620.904</v>
          </cell>
          <cell r="J286">
            <v>2500</v>
          </cell>
        </row>
        <row r="287">
          <cell r="I287">
            <v>1033.32</v>
          </cell>
          <cell r="J287">
            <v>0</v>
          </cell>
        </row>
        <row r="288">
          <cell r="I288">
            <v>0</v>
          </cell>
          <cell r="J288">
            <v>0</v>
          </cell>
        </row>
        <row r="289">
          <cell r="I289">
            <v>0</v>
          </cell>
          <cell r="J289">
            <v>0</v>
          </cell>
        </row>
        <row r="290">
          <cell r="I290">
            <v>2928.42</v>
          </cell>
          <cell r="J290">
            <v>0</v>
          </cell>
        </row>
        <row r="291">
          <cell r="I291">
            <v>111.58799999999999</v>
          </cell>
          <cell r="J291">
            <v>0</v>
          </cell>
        </row>
        <row r="292">
          <cell r="I292">
            <v>4819.2120000000004</v>
          </cell>
          <cell r="J292">
            <v>0</v>
          </cell>
        </row>
        <row r="293">
          <cell r="I293">
            <v>119.86799999999999</v>
          </cell>
          <cell r="J293">
            <v>0</v>
          </cell>
        </row>
        <row r="294">
          <cell r="I294">
            <v>707.08799999999997</v>
          </cell>
          <cell r="J294">
            <v>5153.79</v>
          </cell>
        </row>
        <row r="295">
          <cell r="I295">
            <v>96</v>
          </cell>
          <cell r="J295">
            <v>4250</v>
          </cell>
        </row>
        <row r="296">
          <cell r="I296"/>
          <cell r="J296">
            <v>2500</v>
          </cell>
        </row>
        <row r="297">
          <cell r="I297"/>
          <cell r="J297">
            <v>3078</v>
          </cell>
        </row>
        <row r="298">
          <cell r="I298">
            <v>18207.599999999999</v>
          </cell>
          <cell r="J298">
            <v>14000</v>
          </cell>
        </row>
        <row r="299">
          <cell r="I299"/>
          <cell r="J299">
            <v>1440</v>
          </cell>
        </row>
        <row r="300">
          <cell r="I300"/>
          <cell r="J300">
            <v>10000</v>
          </cell>
        </row>
        <row r="301">
          <cell r="I301"/>
          <cell r="J301">
            <v>500</v>
          </cell>
        </row>
        <row r="302">
          <cell r="I302"/>
          <cell r="J302">
            <v>750</v>
          </cell>
        </row>
        <row r="303">
          <cell r="I303">
            <v>927085.52400000009</v>
          </cell>
          <cell r="J303">
            <v>866615.67960456118</v>
          </cell>
        </row>
        <row r="304">
          <cell r="I304">
            <v>515563.90800000005</v>
          </cell>
          <cell r="J304">
            <v>588999.3048575999</v>
          </cell>
        </row>
        <row r="305">
          <cell r="I305">
            <v>286.95600000000002</v>
          </cell>
          <cell r="J305">
            <v>7770.380799999999</v>
          </cell>
        </row>
        <row r="306">
          <cell r="I306">
            <v>106.836</v>
          </cell>
          <cell r="J306">
            <v>5550.2719999999999</v>
          </cell>
        </row>
        <row r="307">
          <cell r="I307">
            <v>2513.6040000000003</v>
          </cell>
          <cell r="J307">
            <v>29575.103999999992</v>
          </cell>
        </row>
        <row r="308">
          <cell r="I308">
            <v>111010.872</v>
          </cell>
          <cell r="J308">
            <v>155407.61600000004</v>
          </cell>
        </row>
        <row r="309">
          <cell r="I309">
            <v>1925.184</v>
          </cell>
          <cell r="J309">
            <v>2912</v>
          </cell>
        </row>
        <row r="310">
          <cell r="I310">
            <v>77504.460000000006</v>
          </cell>
          <cell r="J310">
            <v>61544</v>
          </cell>
        </row>
        <row r="311">
          <cell r="I311">
            <v>3349.8240000000001</v>
          </cell>
          <cell r="J311">
            <v>3710</v>
          </cell>
        </row>
        <row r="312">
          <cell r="I312">
            <v>7511.3759999999993</v>
          </cell>
          <cell r="J312">
            <v>8047.894400000001</v>
          </cell>
        </row>
        <row r="313">
          <cell r="I313">
            <v>4712.9399999999996</v>
          </cell>
          <cell r="J313">
            <v>5445</v>
          </cell>
        </row>
        <row r="314">
          <cell r="I314">
            <v>19842.900000000001</v>
          </cell>
          <cell r="J314">
            <v>0</v>
          </cell>
        </row>
        <row r="315">
          <cell r="I315">
            <v>14340.359999999999</v>
          </cell>
          <cell r="J315">
            <v>0</v>
          </cell>
        </row>
        <row r="316">
          <cell r="I316"/>
          <cell r="J316">
            <v>6677</v>
          </cell>
        </row>
        <row r="317">
          <cell r="I317"/>
          <cell r="J317">
            <v>600</v>
          </cell>
        </row>
        <row r="318">
          <cell r="I318"/>
          <cell r="J318">
            <v>608</v>
          </cell>
        </row>
        <row r="319">
          <cell r="I319">
            <v>624</v>
          </cell>
          <cell r="J319">
            <v>4210.8400000000038</v>
          </cell>
        </row>
        <row r="320">
          <cell r="I320">
            <v>4353.12</v>
          </cell>
          <cell r="J320">
            <v>0</v>
          </cell>
        </row>
        <row r="321">
          <cell r="I321">
            <v>2041747.236</v>
          </cell>
          <cell r="J321">
            <v>0</v>
          </cell>
        </row>
        <row r="322">
          <cell r="I322">
            <v>0</v>
          </cell>
          <cell r="J322">
            <v>0</v>
          </cell>
        </row>
        <row r="323">
          <cell r="I323">
            <v>3720.0120000000002</v>
          </cell>
          <cell r="J323">
            <v>0</v>
          </cell>
        </row>
        <row r="324">
          <cell r="I324"/>
          <cell r="J324">
            <v>30000</v>
          </cell>
        </row>
        <row r="325">
          <cell r="I325">
            <v>2809113.5880000005</v>
          </cell>
          <cell r="J325">
            <v>911057.41205759987</v>
          </cell>
        </row>
        <row r="326">
          <cell r="I326">
            <v>296621.56800000003</v>
          </cell>
          <cell r="J326">
            <v>316109.24317439995</v>
          </cell>
        </row>
        <row r="327">
          <cell r="I327">
            <v>104.748</v>
          </cell>
          <cell r="J327">
            <v>4170.2752</v>
          </cell>
        </row>
        <row r="328">
          <cell r="I328">
            <v>251.244</v>
          </cell>
          <cell r="J328">
            <v>2978.768</v>
          </cell>
        </row>
        <row r="329">
          <cell r="I329">
            <v>96.312000000000012</v>
          </cell>
          <cell r="J329">
            <v>14146.079999999998</v>
          </cell>
        </row>
        <row r="330">
          <cell r="I330">
            <v>66152.123999999996</v>
          </cell>
          <cell r="J330">
            <v>83405.504000000015</v>
          </cell>
        </row>
        <row r="331">
          <cell r="I331">
            <v>2453.7719999999999</v>
          </cell>
          <cell r="J331">
            <v>1456</v>
          </cell>
        </row>
        <row r="332">
          <cell r="I332">
            <v>58670.915999999997</v>
          </cell>
          <cell r="J332">
            <v>30772</v>
          </cell>
        </row>
        <row r="333">
          <cell r="I333">
            <v>2329.1759999999999</v>
          </cell>
          <cell r="J333">
            <v>1855</v>
          </cell>
        </row>
        <row r="334">
          <cell r="I334">
            <v>3274.3560000000002</v>
          </cell>
          <cell r="J334">
            <v>4319.213600000001</v>
          </cell>
        </row>
        <row r="335">
          <cell r="I335">
            <v>3295.08</v>
          </cell>
          <cell r="J335">
            <v>1980</v>
          </cell>
        </row>
        <row r="336">
          <cell r="I336">
            <v>512.07600000000002</v>
          </cell>
          <cell r="J336">
            <v>0</v>
          </cell>
        </row>
        <row r="337">
          <cell r="I337">
            <v>5195.7960000000003</v>
          </cell>
          <cell r="J337">
            <v>0</v>
          </cell>
        </row>
        <row r="338">
          <cell r="I338">
            <v>12463.763999999999</v>
          </cell>
          <cell r="J338">
            <v>0</v>
          </cell>
        </row>
        <row r="339">
          <cell r="I339"/>
          <cell r="J339">
            <v>720</v>
          </cell>
        </row>
        <row r="340">
          <cell r="I340"/>
          <cell r="J340">
            <v>300</v>
          </cell>
        </row>
        <row r="341">
          <cell r="I341"/>
          <cell r="J341">
            <v>276</v>
          </cell>
        </row>
        <row r="342">
          <cell r="I342"/>
          <cell r="J342">
            <v>3000</v>
          </cell>
        </row>
        <row r="343">
          <cell r="I343"/>
          <cell r="J343">
            <v>13793</v>
          </cell>
        </row>
        <row r="344">
          <cell r="I344"/>
          <cell r="J344">
            <v>2620.9400000000005</v>
          </cell>
        </row>
        <row r="345">
          <cell r="I345"/>
          <cell r="J345">
            <v>0</v>
          </cell>
        </row>
        <row r="346">
          <cell r="I346"/>
          <cell r="J346">
            <v>10000</v>
          </cell>
        </row>
        <row r="347">
          <cell r="I347"/>
          <cell r="J347">
            <v>15000</v>
          </cell>
        </row>
        <row r="348">
          <cell r="I348"/>
          <cell r="J348">
            <v>0</v>
          </cell>
        </row>
        <row r="349">
          <cell r="I349">
            <v>451420.93200000003</v>
          </cell>
          <cell r="J349">
            <v>506902.02397439996</v>
          </cell>
        </row>
        <row r="350">
          <cell r="I350">
            <v>105228.39600000001</v>
          </cell>
          <cell r="J350">
            <v>197907.65130239999</v>
          </cell>
        </row>
        <row r="351">
          <cell r="I351"/>
          <cell r="J351">
            <v>2610.8991999999998</v>
          </cell>
        </row>
        <row r="352">
          <cell r="I352">
            <v>0</v>
          </cell>
          <cell r="J352">
            <v>1864.9280000000001</v>
          </cell>
        </row>
        <row r="353">
          <cell r="I353">
            <v>0</v>
          </cell>
          <cell r="J353">
            <v>11189.567999999999</v>
          </cell>
        </row>
        <row r="354">
          <cell r="I354">
            <v>29827.883999999998</v>
          </cell>
          <cell r="J354">
            <v>52217.983999999997</v>
          </cell>
        </row>
        <row r="355">
          <cell r="I355">
            <v>145.512</v>
          </cell>
          <cell r="J355">
            <v>1456</v>
          </cell>
        </row>
        <row r="356">
          <cell r="I356">
            <v>18644.315999999999</v>
          </cell>
          <cell r="J356">
            <v>30772</v>
          </cell>
        </row>
        <row r="357">
          <cell r="I357">
            <v>1162.1280000000002</v>
          </cell>
          <cell r="J357">
            <v>1855</v>
          </cell>
        </row>
        <row r="358">
          <cell r="I358">
            <v>13.62</v>
          </cell>
          <cell r="J358">
            <v>2704.1455999999998</v>
          </cell>
        </row>
        <row r="359">
          <cell r="I359">
            <v>1986.4199999999998</v>
          </cell>
          <cell r="J359">
            <v>2970</v>
          </cell>
        </row>
        <row r="360">
          <cell r="I360">
            <v>0</v>
          </cell>
          <cell r="J360">
            <v>0</v>
          </cell>
        </row>
        <row r="361">
          <cell r="I361">
            <v>0</v>
          </cell>
          <cell r="J361">
            <v>0</v>
          </cell>
        </row>
        <row r="362">
          <cell r="I362"/>
          <cell r="J362">
            <v>420</v>
          </cell>
        </row>
        <row r="363">
          <cell r="I363"/>
          <cell r="J363">
            <v>600</v>
          </cell>
        </row>
        <row r="364">
          <cell r="I364"/>
          <cell r="J364">
            <v>9394.31</v>
          </cell>
        </row>
        <row r="365">
          <cell r="I365"/>
          <cell r="J365">
            <v>5373</v>
          </cell>
        </row>
        <row r="366">
          <cell r="I366">
            <v>7828.3319999999994</v>
          </cell>
          <cell r="J366">
            <v>0</v>
          </cell>
        </row>
        <row r="367">
          <cell r="I367">
            <v>222.15600000000001</v>
          </cell>
          <cell r="J367">
            <v>0</v>
          </cell>
        </row>
        <row r="368">
          <cell r="I368">
            <v>851.04000000000008</v>
          </cell>
          <cell r="J368">
            <v>0</v>
          </cell>
        </row>
        <row r="369">
          <cell r="I369">
            <v>684</v>
          </cell>
          <cell r="J369">
            <v>8510</v>
          </cell>
        </row>
        <row r="370">
          <cell r="I370"/>
          <cell r="J370">
            <v>390</v>
          </cell>
        </row>
        <row r="371">
          <cell r="I371">
            <v>0</v>
          </cell>
          <cell r="J371">
            <v>1679.87</v>
          </cell>
        </row>
        <row r="372">
          <cell r="I372"/>
          <cell r="J372">
            <v>1000</v>
          </cell>
        </row>
        <row r="373">
          <cell r="I373"/>
          <cell r="J373">
            <v>1520</v>
          </cell>
        </row>
        <row r="374">
          <cell r="I374">
            <v>234970.16399999999</v>
          </cell>
          <cell r="J374">
            <v>0</v>
          </cell>
        </row>
        <row r="375">
          <cell r="I375">
            <v>6993</v>
          </cell>
          <cell r="J375">
            <v>0</v>
          </cell>
        </row>
        <row r="376">
          <cell r="I376"/>
          <cell r="J376">
            <v>5000</v>
          </cell>
        </row>
        <row r="377">
          <cell r="I377">
            <v>408556.96799999999</v>
          </cell>
          <cell r="J377">
            <v>339435.35610239999</v>
          </cell>
        </row>
        <row r="378">
          <cell r="I378">
            <v>169815.696</v>
          </cell>
          <cell r="J378">
            <v>235417.22991467451</v>
          </cell>
        </row>
        <row r="379">
          <cell r="I379">
            <v>4.8959999999999999</v>
          </cell>
          <cell r="J379">
            <v>3105.744791601122</v>
          </cell>
        </row>
        <row r="380">
          <cell r="I380">
            <v>159.30000000000001</v>
          </cell>
          <cell r="J380">
            <v>2218.3891368579448</v>
          </cell>
        </row>
        <row r="381">
          <cell r="I381">
            <v>804.79199999999992</v>
          </cell>
          <cell r="J381">
            <v>10136.596</v>
          </cell>
        </row>
        <row r="382">
          <cell r="I382">
            <v>48242.555999999997</v>
          </cell>
          <cell r="J382">
            <v>62113.900000000009</v>
          </cell>
        </row>
        <row r="383">
          <cell r="I383">
            <v>784.04399999999998</v>
          </cell>
          <cell r="J383">
            <v>1456</v>
          </cell>
        </row>
        <row r="384">
          <cell r="I384">
            <v>21711.227999999999</v>
          </cell>
          <cell r="J384">
            <v>30772</v>
          </cell>
        </row>
        <row r="385">
          <cell r="I385">
            <v>1358.1599999999999</v>
          </cell>
          <cell r="J385">
            <v>1855</v>
          </cell>
        </row>
        <row r="386">
          <cell r="I386">
            <v>2435.1</v>
          </cell>
          <cell r="J386">
            <v>3216.7000000000003</v>
          </cell>
        </row>
        <row r="387">
          <cell r="I387">
            <v>2427.0479999999998</v>
          </cell>
          <cell r="J387">
            <v>2475</v>
          </cell>
        </row>
        <row r="388">
          <cell r="I388"/>
          <cell r="J388">
            <v>390</v>
          </cell>
        </row>
        <row r="389">
          <cell r="I389"/>
          <cell r="J389">
            <v>180</v>
          </cell>
        </row>
        <row r="390">
          <cell r="I390"/>
          <cell r="J390">
            <v>3252.0200000000004</v>
          </cell>
        </row>
        <row r="391">
          <cell r="I391"/>
          <cell r="J391">
            <v>3238</v>
          </cell>
        </row>
        <row r="392">
          <cell r="I392">
            <v>35.783999999999999</v>
          </cell>
          <cell r="J392">
            <v>0</v>
          </cell>
        </row>
        <row r="393">
          <cell r="I393"/>
          <cell r="J393">
            <v>2460</v>
          </cell>
        </row>
        <row r="394">
          <cell r="I394"/>
          <cell r="J394">
            <v>360</v>
          </cell>
        </row>
        <row r="395">
          <cell r="I395"/>
          <cell r="J395">
            <v>1649.94</v>
          </cell>
        </row>
        <row r="396">
          <cell r="I396"/>
          <cell r="J396">
            <v>500</v>
          </cell>
        </row>
        <row r="397">
          <cell r="I397"/>
          <cell r="J397">
            <v>540</v>
          </cell>
        </row>
        <row r="398">
          <cell r="I398"/>
          <cell r="J398">
            <v>3000</v>
          </cell>
        </row>
        <row r="399">
          <cell r="I399">
            <v>247778.60400000002</v>
          </cell>
          <cell r="J399">
            <v>368336.51984313357</v>
          </cell>
        </row>
        <row r="400">
          <cell r="I400">
            <v>194981.41200000001</v>
          </cell>
          <cell r="J400">
            <v>0</v>
          </cell>
        </row>
        <row r="401">
          <cell r="I401">
            <v>25955.303999999996</v>
          </cell>
          <cell r="J401">
            <v>0</v>
          </cell>
        </row>
        <row r="402">
          <cell r="I402">
            <v>640.58400000000006</v>
          </cell>
          <cell r="J402">
            <v>0</v>
          </cell>
        </row>
        <row r="403">
          <cell r="I403">
            <v>12835.067999999999</v>
          </cell>
          <cell r="J403">
            <v>0</v>
          </cell>
        </row>
        <row r="404">
          <cell r="I404">
            <v>773.4</v>
          </cell>
          <cell r="J404">
            <v>0</v>
          </cell>
        </row>
        <row r="405">
          <cell r="I405">
            <v>1022.664</v>
          </cell>
          <cell r="J405">
            <v>0</v>
          </cell>
        </row>
        <row r="406">
          <cell r="I406">
            <v>29475.191999999999</v>
          </cell>
          <cell r="J406">
            <v>0</v>
          </cell>
        </row>
        <row r="407">
          <cell r="I407">
            <v>0</v>
          </cell>
          <cell r="J407">
            <v>0</v>
          </cell>
        </row>
        <row r="408">
          <cell r="I408">
            <v>41274</v>
          </cell>
          <cell r="J408">
            <v>0</v>
          </cell>
        </row>
        <row r="409">
          <cell r="I409">
            <v>0</v>
          </cell>
          <cell r="J409">
            <v>0</v>
          </cell>
        </row>
        <row r="410">
          <cell r="I410">
            <v>0</v>
          </cell>
          <cell r="J410">
            <v>0</v>
          </cell>
        </row>
        <row r="411">
          <cell r="I411">
            <v>306957.62400000001</v>
          </cell>
          <cell r="J411">
            <v>0</v>
          </cell>
        </row>
        <row r="412">
          <cell r="I412">
            <v>541917.37199999997</v>
          </cell>
          <cell r="J412">
            <v>609538.59816000413</v>
          </cell>
        </row>
        <row r="413">
          <cell r="I413">
            <v>381.3</v>
          </cell>
          <cell r="J413">
            <v>8041.34568740535</v>
          </cell>
        </row>
        <row r="414">
          <cell r="I414">
            <v>967.22399999999993</v>
          </cell>
          <cell r="J414">
            <v>5743.8183481466785</v>
          </cell>
        </row>
        <row r="415">
          <cell r="I415">
            <v>5646.2640000000001</v>
          </cell>
          <cell r="J415">
            <v>12220.415999999999</v>
          </cell>
        </row>
        <row r="416">
          <cell r="I416">
            <v>66829.487999999998</v>
          </cell>
          <cell r="J416">
            <v>160826.902</v>
          </cell>
        </row>
        <row r="417">
          <cell r="I417">
            <v>1497.336</v>
          </cell>
          <cell r="J417">
            <v>1872</v>
          </cell>
        </row>
        <row r="418">
          <cell r="I418">
            <v>28519.919999999998</v>
          </cell>
          <cell r="J418">
            <v>39564</v>
          </cell>
        </row>
        <row r="419">
          <cell r="I419">
            <v>1469.88</v>
          </cell>
          <cell r="J419">
            <v>2385</v>
          </cell>
        </row>
        <row r="420">
          <cell r="I420">
            <v>7959.24</v>
          </cell>
          <cell r="J420">
            <v>8328.5007999999998</v>
          </cell>
        </row>
        <row r="421">
          <cell r="I421">
            <v>1471.3560000000002</v>
          </cell>
          <cell r="J421">
            <v>1485</v>
          </cell>
        </row>
        <row r="422">
          <cell r="I422">
            <v>86067.815999999992</v>
          </cell>
          <cell r="J422">
            <v>0</v>
          </cell>
        </row>
        <row r="423">
          <cell r="I423">
            <v>1829.76</v>
          </cell>
          <cell r="J423">
            <v>10200</v>
          </cell>
        </row>
        <row r="424">
          <cell r="I424"/>
          <cell r="J424">
            <v>305</v>
          </cell>
        </row>
        <row r="425">
          <cell r="I425"/>
          <cell r="J425">
            <v>90</v>
          </cell>
        </row>
        <row r="426">
          <cell r="I426">
            <v>65.316000000000003</v>
          </cell>
          <cell r="J426">
            <v>1000.6200000000001</v>
          </cell>
        </row>
        <row r="427">
          <cell r="I427">
            <v>32489.867999999999</v>
          </cell>
          <cell r="J427">
            <v>65266.64</v>
          </cell>
        </row>
        <row r="428">
          <cell r="I428">
            <v>2922.6959999999999</v>
          </cell>
          <cell r="J428">
            <v>7516.2000000000007</v>
          </cell>
        </row>
        <row r="429">
          <cell r="I429">
            <v>13695.696</v>
          </cell>
          <cell r="J429">
            <v>14285.76</v>
          </cell>
        </row>
        <row r="430">
          <cell r="I430">
            <v>66021.084000000003</v>
          </cell>
          <cell r="J430">
            <v>71802.600000000006</v>
          </cell>
        </row>
        <row r="431">
          <cell r="I431">
            <v>288</v>
          </cell>
          <cell r="J431">
            <v>12242.8</v>
          </cell>
        </row>
        <row r="432">
          <cell r="I432">
            <v>13556.627999999999</v>
          </cell>
          <cell r="J432">
            <v>16172.2</v>
          </cell>
        </row>
        <row r="433">
          <cell r="I433">
            <v>0</v>
          </cell>
          <cell r="J433">
            <v>4000</v>
          </cell>
        </row>
        <row r="434">
          <cell r="I434"/>
          <cell r="J434">
            <v>950</v>
          </cell>
        </row>
        <row r="435">
          <cell r="I435">
            <v>4126.4399999999996</v>
          </cell>
          <cell r="J435">
            <v>0</v>
          </cell>
        </row>
        <row r="436">
          <cell r="I436">
            <v>785.04000000000008</v>
          </cell>
          <cell r="J436">
            <v>0</v>
          </cell>
        </row>
        <row r="437">
          <cell r="I437">
            <v>1106796.132</v>
          </cell>
          <cell r="J437">
            <v>0</v>
          </cell>
        </row>
        <row r="438">
          <cell r="I438">
            <v>8922.1080000000002</v>
          </cell>
          <cell r="J438">
            <v>6200</v>
          </cell>
        </row>
        <row r="439">
          <cell r="I439">
            <v>14960.484</v>
          </cell>
          <cell r="J439">
            <v>3600</v>
          </cell>
        </row>
        <row r="440">
          <cell r="I440"/>
          <cell r="J440">
            <v>25000</v>
          </cell>
        </row>
        <row r="441">
          <cell r="I441">
            <v>82526.388000000006</v>
          </cell>
          <cell r="J441">
            <v>99031.66</v>
          </cell>
        </row>
        <row r="442">
          <cell r="I442">
            <v>59848.055999999997</v>
          </cell>
          <cell r="J442">
            <v>0</v>
          </cell>
        </row>
        <row r="443">
          <cell r="I443">
            <v>67276.331999999995</v>
          </cell>
          <cell r="J443">
            <v>107796</v>
          </cell>
        </row>
        <row r="444">
          <cell r="I444">
            <v>8210.4</v>
          </cell>
          <cell r="J444">
            <v>6842</v>
          </cell>
        </row>
        <row r="445">
          <cell r="I445">
            <v>0</v>
          </cell>
          <cell r="J445">
            <v>5367.49</v>
          </cell>
        </row>
        <row r="446">
          <cell r="I446">
            <v>11155.032000000001</v>
          </cell>
          <cell r="J446">
            <v>11539.5</v>
          </cell>
        </row>
        <row r="447">
          <cell r="I447"/>
          <cell r="J447">
            <v>5000</v>
          </cell>
        </row>
        <row r="448">
          <cell r="I448"/>
          <cell r="J448">
            <v>8040.95</v>
          </cell>
        </row>
        <row r="449">
          <cell r="I449">
            <v>3562.7759999999998</v>
          </cell>
          <cell r="J449">
            <v>0</v>
          </cell>
        </row>
        <row r="450">
          <cell r="I450">
            <v>444600.08400000003</v>
          </cell>
          <cell r="J450">
            <v>506149.91000000003</v>
          </cell>
        </row>
        <row r="451">
          <cell r="I451">
            <v>9580.7999999999993</v>
          </cell>
          <cell r="J451">
            <v>2181.1999999999998</v>
          </cell>
        </row>
        <row r="452">
          <cell r="I452">
            <v>0</v>
          </cell>
          <cell r="J452">
            <v>0</v>
          </cell>
        </row>
        <row r="453">
          <cell r="I453">
            <v>2907</v>
          </cell>
          <cell r="J453">
            <v>9052.09</v>
          </cell>
        </row>
        <row r="454">
          <cell r="I454">
            <v>5296.8600000000006</v>
          </cell>
          <cell r="J454">
            <v>0</v>
          </cell>
        </row>
        <row r="455">
          <cell r="I455">
            <v>9257.1600000000017</v>
          </cell>
          <cell r="J455">
            <v>0</v>
          </cell>
        </row>
        <row r="456">
          <cell r="I456">
            <v>35467.199999999997</v>
          </cell>
          <cell r="J456">
            <v>0</v>
          </cell>
        </row>
        <row r="457">
          <cell r="I457"/>
          <cell r="J457">
            <v>25000</v>
          </cell>
        </row>
        <row r="458">
          <cell r="I458">
            <v>0</v>
          </cell>
          <cell r="J458">
            <v>25000</v>
          </cell>
        </row>
        <row r="459">
          <cell r="I459">
            <v>0</v>
          </cell>
          <cell r="J459">
            <v>0</v>
          </cell>
        </row>
        <row r="460">
          <cell r="I460">
            <v>47258.531999999999</v>
          </cell>
          <cell r="J460">
            <v>129100.28</v>
          </cell>
        </row>
        <row r="461">
          <cell r="I461">
            <v>119645.496</v>
          </cell>
          <cell r="J461">
            <v>233530.08000000002</v>
          </cell>
        </row>
        <row r="462">
          <cell r="I462">
            <v>68383.668000000005</v>
          </cell>
          <cell r="J462">
            <v>8000</v>
          </cell>
        </row>
        <row r="463">
          <cell r="I463">
            <v>96094.943999999989</v>
          </cell>
          <cell r="J463">
            <v>105430.03</v>
          </cell>
        </row>
        <row r="464">
          <cell r="I464">
            <v>279017.68799999997</v>
          </cell>
          <cell r="J464">
            <v>12027.96</v>
          </cell>
        </row>
        <row r="465">
          <cell r="I465">
            <v>312188.38799999998</v>
          </cell>
          <cell r="J465">
            <v>351684.72000000003</v>
          </cell>
        </row>
        <row r="466">
          <cell r="I466">
            <v>3671463.2519999999</v>
          </cell>
          <cell r="J466">
            <v>2739411.2709955559</v>
          </cell>
        </row>
        <row r="467">
          <cell r="I467">
            <v>480126.08400000003</v>
          </cell>
          <cell r="J467">
            <v>509104.17546040914</v>
          </cell>
        </row>
        <row r="468">
          <cell r="I468"/>
          <cell r="J468">
            <v>6716.3632920650134</v>
          </cell>
        </row>
        <row r="469">
          <cell r="I469"/>
          <cell r="J469">
            <v>4797.4023514750097</v>
          </cell>
        </row>
        <row r="470">
          <cell r="I470">
            <v>532.36799999999994</v>
          </cell>
          <cell r="J470">
            <v>0</v>
          </cell>
        </row>
        <row r="471">
          <cell r="I471">
            <v>69375.168000000005</v>
          </cell>
          <cell r="J471">
            <v>134327.296</v>
          </cell>
        </row>
        <row r="472">
          <cell r="I472">
            <v>1092.42</v>
          </cell>
          <cell r="J472">
            <v>1456</v>
          </cell>
        </row>
        <row r="473">
          <cell r="I473">
            <v>11600.808000000001</v>
          </cell>
          <cell r="J473">
            <v>30772</v>
          </cell>
        </row>
        <row r="474">
          <cell r="I474">
            <v>791.57999999999993</v>
          </cell>
          <cell r="J474">
            <v>1855</v>
          </cell>
        </row>
        <row r="475">
          <cell r="I475">
            <v>6969.4920000000002</v>
          </cell>
          <cell r="J475">
            <v>6956.1984000000011</v>
          </cell>
        </row>
        <row r="476">
          <cell r="I476">
            <v>1996.02</v>
          </cell>
          <cell r="J476">
            <v>1485</v>
          </cell>
        </row>
        <row r="477">
          <cell r="I477">
            <v>49280.52</v>
          </cell>
          <cell r="J477">
            <v>0</v>
          </cell>
        </row>
        <row r="478">
          <cell r="I478">
            <v>0</v>
          </cell>
          <cell r="J478">
            <v>0</v>
          </cell>
        </row>
        <row r="479">
          <cell r="I479"/>
          <cell r="J479">
            <v>240</v>
          </cell>
        </row>
        <row r="480">
          <cell r="I480">
            <v>5702.2080000000005</v>
          </cell>
          <cell r="J480">
            <v>2448.5</v>
          </cell>
        </row>
        <row r="481">
          <cell r="I481">
            <v>49378.8</v>
          </cell>
          <cell r="J481">
            <v>3313.7200000000003</v>
          </cell>
        </row>
        <row r="482">
          <cell r="I482">
            <v>0</v>
          </cell>
          <cell r="J482">
            <v>3300</v>
          </cell>
        </row>
        <row r="483">
          <cell r="I483">
            <v>1659.6</v>
          </cell>
          <cell r="J483">
            <v>0</v>
          </cell>
        </row>
        <row r="484">
          <cell r="I484">
            <v>7319.9879999999994</v>
          </cell>
          <cell r="J484">
            <v>30000</v>
          </cell>
        </row>
        <row r="485">
          <cell r="I485">
            <v>136.512</v>
          </cell>
          <cell r="J485">
            <v>412</v>
          </cell>
        </row>
        <row r="486">
          <cell r="I486">
            <v>-162</v>
          </cell>
          <cell r="J486">
            <v>3125</v>
          </cell>
        </row>
        <row r="487">
          <cell r="I487">
            <v>1589.3520000000001</v>
          </cell>
          <cell r="J487">
            <v>500</v>
          </cell>
        </row>
        <row r="488">
          <cell r="I488">
            <v>0</v>
          </cell>
          <cell r="J488">
            <v>2345</v>
          </cell>
        </row>
        <row r="489">
          <cell r="I489">
            <v>114</v>
          </cell>
          <cell r="J489">
            <v>0</v>
          </cell>
        </row>
        <row r="490">
          <cell r="I490">
            <v>0</v>
          </cell>
          <cell r="J490">
            <v>0</v>
          </cell>
        </row>
        <row r="491">
          <cell r="I491">
            <v>65596.800000000003</v>
          </cell>
          <cell r="J491">
            <v>20000</v>
          </cell>
        </row>
        <row r="492">
          <cell r="I492">
            <v>178.8</v>
          </cell>
          <cell r="J492">
            <v>14900</v>
          </cell>
        </row>
        <row r="493">
          <cell r="I493">
            <v>753278.52000000014</v>
          </cell>
          <cell r="J493">
            <v>778053.65550394915</v>
          </cell>
        </row>
        <row r="494">
          <cell r="I494">
            <v>527465.95200000005</v>
          </cell>
          <cell r="J494">
            <v>641760.38921048259</v>
          </cell>
        </row>
        <row r="495">
          <cell r="I495"/>
          <cell r="J495">
            <v>8466.432074528986</v>
          </cell>
        </row>
        <row r="496">
          <cell r="I496">
            <v>0.13200000000000001</v>
          </cell>
          <cell r="J496">
            <v>6047.4514818064199</v>
          </cell>
        </row>
        <row r="497">
          <cell r="I497">
            <v>413.59200000000004</v>
          </cell>
          <cell r="J497">
            <v>12610.096000000001</v>
          </cell>
        </row>
        <row r="498">
          <cell r="I498">
            <v>119044.07999999999</v>
          </cell>
          <cell r="J498">
            <v>169328.59800000003</v>
          </cell>
        </row>
        <row r="499">
          <cell r="I499">
            <v>1088.2080000000001</v>
          </cell>
          <cell r="J499">
            <v>1664</v>
          </cell>
        </row>
        <row r="500">
          <cell r="I500">
            <v>36958.212</v>
          </cell>
          <cell r="J500">
            <v>35168</v>
          </cell>
        </row>
        <row r="501">
          <cell r="I501">
            <v>1942.7160000000001</v>
          </cell>
          <cell r="J501">
            <v>2120</v>
          </cell>
        </row>
        <row r="502">
          <cell r="I502">
            <v>7585.6799999999994</v>
          </cell>
          <cell r="J502">
            <v>8768.7972000000009</v>
          </cell>
        </row>
        <row r="503">
          <cell r="I503">
            <v>2452.2599999999998</v>
          </cell>
          <cell r="J503">
            <v>2475</v>
          </cell>
        </row>
        <row r="504">
          <cell r="I504">
            <v>30901.343999999997</v>
          </cell>
          <cell r="J504">
            <v>0</v>
          </cell>
        </row>
        <row r="505">
          <cell r="I505"/>
          <cell r="J505">
            <v>3000</v>
          </cell>
        </row>
        <row r="506">
          <cell r="I506"/>
          <cell r="J506">
            <v>475</v>
          </cell>
        </row>
        <row r="507">
          <cell r="I507"/>
          <cell r="J507">
            <v>3000</v>
          </cell>
        </row>
        <row r="508">
          <cell r="I508">
            <v>0</v>
          </cell>
          <cell r="J508">
            <v>0</v>
          </cell>
        </row>
        <row r="509">
          <cell r="I509"/>
          <cell r="J509">
            <v>7350</v>
          </cell>
        </row>
        <row r="510">
          <cell r="I510">
            <v>523.94399999999996</v>
          </cell>
          <cell r="J510">
            <v>1000</v>
          </cell>
        </row>
        <row r="511">
          <cell r="I511">
            <v>0</v>
          </cell>
          <cell r="J511">
            <v>3300</v>
          </cell>
        </row>
        <row r="512">
          <cell r="I512"/>
          <cell r="J512">
            <v>1265.0899999999999</v>
          </cell>
        </row>
        <row r="513">
          <cell r="I513">
            <v>0</v>
          </cell>
          <cell r="J513">
            <v>0</v>
          </cell>
        </row>
        <row r="514">
          <cell r="I514"/>
          <cell r="J514">
            <v>500</v>
          </cell>
        </row>
        <row r="515">
          <cell r="I515">
            <v>7864.8</v>
          </cell>
          <cell r="J515">
            <v>6600</v>
          </cell>
        </row>
        <row r="516">
          <cell r="I516"/>
          <cell r="J516">
            <v>5700</v>
          </cell>
        </row>
        <row r="517">
          <cell r="I517">
            <v>0</v>
          </cell>
          <cell r="J517">
            <v>0</v>
          </cell>
        </row>
        <row r="518">
          <cell r="I518"/>
          <cell r="J518">
            <v>5000</v>
          </cell>
        </row>
        <row r="519">
          <cell r="I519"/>
          <cell r="J519">
            <v>800</v>
          </cell>
        </row>
        <row r="520">
          <cell r="I520">
            <v>2478</v>
          </cell>
          <cell r="J520">
            <v>800</v>
          </cell>
        </row>
        <row r="521">
          <cell r="I521">
            <v>1800</v>
          </cell>
          <cell r="J521">
            <v>1500</v>
          </cell>
        </row>
        <row r="522">
          <cell r="I522">
            <v>740518.92000000016</v>
          </cell>
          <cell r="J522">
            <v>928698.85396681807</v>
          </cell>
        </row>
        <row r="523">
          <cell r="I523">
            <v>550537.06799999997</v>
          </cell>
          <cell r="J523">
            <v>580721.88245759998</v>
          </cell>
        </row>
        <row r="524">
          <cell r="I524">
            <v>1803.7439999999999</v>
          </cell>
          <cell r="J524">
            <v>7661.1808000000001</v>
          </cell>
        </row>
        <row r="525">
          <cell r="I525">
            <v>90.312000000000012</v>
          </cell>
          <cell r="J525">
            <v>5472.2719999999999</v>
          </cell>
        </row>
        <row r="526">
          <cell r="I526">
            <v>15005.592000000001</v>
          </cell>
          <cell r="J526">
            <v>16210.271999999999</v>
          </cell>
        </row>
        <row r="527">
          <cell r="I527">
            <v>122929.296</v>
          </cell>
          <cell r="J527">
            <v>153223.61600000001</v>
          </cell>
        </row>
        <row r="528">
          <cell r="I528">
            <v>1631.7</v>
          </cell>
          <cell r="J528">
            <v>2080</v>
          </cell>
        </row>
        <row r="529">
          <cell r="I529">
            <v>51932.616000000002</v>
          </cell>
          <cell r="J529">
            <v>43960</v>
          </cell>
        </row>
        <row r="530">
          <cell r="I530">
            <v>2715.7919999999999</v>
          </cell>
          <cell r="J530">
            <v>2650</v>
          </cell>
        </row>
        <row r="531">
          <cell r="I531">
            <v>7178.6040000000003</v>
          </cell>
          <cell r="J531">
            <v>7934.7944000000016</v>
          </cell>
        </row>
        <row r="532">
          <cell r="I532">
            <v>3923.616</v>
          </cell>
          <cell r="J532">
            <v>3960</v>
          </cell>
        </row>
        <row r="533">
          <cell r="I533">
            <v>13992.624</v>
          </cell>
          <cell r="J533">
            <v>0</v>
          </cell>
        </row>
        <row r="534">
          <cell r="I534">
            <v>20342.243999999999</v>
          </cell>
          <cell r="J534">
            <v>0</v>
          </cell>
        </row>
        <row r="535">
          <cell r="I535">
            <v>123.6</v>
          </cell>
          <cell r="J535">
            <v>0</v>
          </cell>
        </row>
        <row r="536">
          <cell r="I536">
            <v>18167.664000000001</v>
          </cell>
          <cell r="J536">
            <v>44469.599999999999</v>
          </cell>
        </row>
        <row r="537">
          <cell r="I537"/>
          <cell r="J537">
            <v>500</v>
          </cell>
        </row>
        <row r="538">
          <cell r="I538">
            <v>1873.2239999999999</v>
          </cell>
          <cell r="J538">
            <v>9385</v>
          </cell>
        </row>
        <row r="539">
          <cell r="I539">
            <v>5099.28</v>
          </cell>
          <cell r="J539">
            <v>6000</v>
          </cell>
        </row>
        <row r="540">
          <cell r="I540">
            <v>0</v>
          </cell>
          <cell r="J540">
            <v>0</v>
          </cell>
        </row>
        <row r="541">
          <cell r="I541"/>
          <cell r="J541">
            <v>3000</v>
          </cell>
        </row>
        <row r="542">
          <cell r="I542">
            <v>0</v>
          </cell>
          <cell r="J542">
            <v>5000</v>
          </cell>
        </row>
        <row r="543">
          <cell r="I543">
            <v>131.88</v>
          </cell>
          <cell r="J543">
            <v>2000</v>
          </cell>
        </row>
        <row r="544">
          <cell r="I544">
            <v>12766.392</v>
          </cell>
          <cell r="J544">
            <v>40739</v>
          </cell>
        </row>
        <row r="545">
          <cell r="I545"/>
          <cell r="J545">
            <v>735</v>
          </cell>
        </row>
        <row r="546">
          <cell r="I546"/>
          <cell r="J546">
            <v>5000</v>
          </cell>
        </row>
        <row r="547">
          <cell r="I547">
            <v>442.27199999999999</v>
          </cell>
          <cell r="J547">
            <v>2011</v>
          </cell>
        </row>
        <row r="548">
          <cell r="I548"/>
          <cell r="J548">
            <v>2000</v>
          </cell>
        </row>
        <row r="549">
          <cell r="I549"/>
          <cell r="J549">
            <v>1000</v>
          </cell>
        </row>
        <row r="550">
          <cell r="I550">
            <v>1020</v>
          </cell>
          <cell r="J550">
            <v>0</v>
          </cell>
        </row>
        <row r="551">
          <cell r="I551">
            <v>14555.088</v>
          </cell>
          <cell r="J551">
            <v>60000</v>
          </cell>
        </row>
        <row r="552">
          <cell r="I552">
            <v>87163.079999999987</v>
          </cell>
          <cell r="J552">
            <v>0</v>
          </cell>
        </row>
        <row r="553">
          <cell r="I553">
            <v>0</v>
          </cell>
          <cell r="J553">
            <v>0</v>
          </cell>
        </row>
        <row r="554">
          <cell r="I554">
            <v>29061.84</v>
          </cell>
          <cell r="J554">
            <v>0</v>
          </cell>
        </row>
        <row r="555">
          <cell r="I555">
            <v>8173.2</v>
          </cell>
          <cell r="J555">
            <v>11700</v>
          </cell>
        </row>
        <row r="556">
          <cell r="I556">
            <v>219760.8</v>
          </cell>
          <cell r="J556">
            <v>500000</v>
          </cell>
        </row>
        <row r="557">
          <cell r="I557">
            <v>4962</v>
          </cell>
          <cell r="J557">
            <v>6200</v>
          </cell>
        </row>
        <row r="558">
          <cell r="I558">
            <v>2292.0120000000002</v>
          </cell>
          <cell r="J558">
            <v>4000</v>
          </cell>
        </row>
        <row r="559">
          <cell r="I559"/>
          <cell r="J559">
            <v>15636.599999999999</v>
          </cell>
        </row>
        <row r="560">
          <cell r="I560">
            <v>0</v>
          </cell>
          <cell r="J560">
            <v>0</v>
          </cell>
        </row>
        <row r="561">
          <cell r="I561"/>
          <cell r="J561">
            <v>4000</v>
          </cell>
        </row>
        <row r="562">
          <cell r="I562"/>
          <cell r="J562">
            <v>500</v>
          </cell>
        </row>
        <row r="563">
          <cell r="I563">
            <v>3492</v>
          </cell>
          <cell r="J563">
            <v>13000</v>
          </cell>
        </row>
        <row r="564">
          <cell r="I564"/>
          <cell r="J564">
            <v>1000</v>
          </cell>
        </row>
        <row r="565">
          <cell r="I565"/>
          <cell r="J565">
            <v>5000</v>
          </cell>
        </row>
        <row r="566">
          <cell r="I566">
            <v>1201167.5399999998</v>
          </cell>
          <cell r="J566">
            <v>1566750.2176576001</v>
          </cell>
        </row>
        <row r="567">
          <cell r="I567">
            <v>165609.12</v>
          </cell>
          <cell r="J567">
            <v>170007.21953279997</v>
          </cell>
        </row>
        <row r="568">
          <cell r="I568">
            <v>788.72399999999993</v>
          </cell>
          <cell r="J568">
            <v>2242.8224</v>
          </cell>
        </row>
        <row r="569">
          <cell r="I569">
            <v>299.72399999999999</v>
          </cell>
          <cell r="J569">
            <v>1602.0160000000001</v>
          </cell>
        </row>
        <row r="570">
          <cell r="I570">
            <v>13509.6</v>
          </cell>
          <cell r="J570">
            <v>5199.1679999999997</v>
          </cell>
        </row>
        <row r="571">
          <cell r="I571">
            <v>47078.82</v>
          </cell>
          <cell r="J571">
            <v>44856.448000000004</v>
          </cell>
        </row>
        <row r="572">
          <cell r="I572">
            <v>362.58</v>
          </cell>
          <cell r="J572">
            <v>624</v>
          </cell>
        </row>
        <row r="573">
          <cell r="I573">
            <v>18139.464</v>
          </cell>
          <cell r="J573">
            <v>13188</v>
          </cell>
        </row>
        <row r="574">
          <cell r="I574">
            <v>1440.7560000000001</v>
          </cell>
          <cell r="J574">
            <v>795</v>
          </cell>
        </row>
        <row r="575">
          <cell r="I575">
            <v>2613.0479999999998</v>
          </cell>
          <cell r="J575">
            <v>2322.9232000000002</v>
          </cell>
        </row>
        <row r="576">
          <cell r="I576">
            <v>1470.924</v>
          </cell>
          <cell r="J576">
            <v>1485</v>
          </cell>
        </row>
        <row r="577">
          <cell r="I577">
            <v>119.94</v>
          </cell>
          <cell r="J577">
            <v>0</v>
          </cell>
        </row>
        <row r="578">
          <cell r="I578">
            <v>28305.468000000001</v>
          </cell>
          <cell r="J578">
            <v>30127.5</v>
          </cell>
        </row>
        <row r="579">
          <cell r="I579"/>
          <cell r="J579">
            <v>15000</v>
          </cell>
        </row>
        <row r="580">
          <cell r="I580">
            <v>3281.7240000000002</v>
          </cell>
          <cell r="J580">
            <v>1284</v>
          </cell>
        </row>
        <row r="581">
          <cell r="I581">
            <v>0</v>
          </cell>
          <cell r="J581">
            <v>0</v>
          </cell>
        </row>
        <row r="582">
          <cell r="I582"/>
          <cell r="J582">
            <v>4800</v>
          </cell>
        </row>
        <row r="583">
          <cell r="I583">
            <v>0</v>
          </cell>
          <cell r="J583">
            <v>0</v>
          </cell>
        </row>
        <row r="584">
          <cell r="I584">
            <v>40.92</v>
          </cell>
          <cell r="J584">
            <v>17550</v>
          </cell>
        </row>
        <row r="585">
          <cell r="I585"/>
          <cell r="J585">
            <v>500</v>
          </cell>
        </row>
        <row r="586">
          <cell r="I586">
            <v>0</v>
          </cell>
          <cell r="J586">
            <v>0</v>
          </cell>
        </row>
        <row r="587">
          <cell r="I587">
            <v>49.2</v>
          </cell>
          <cell r="J587">
            <v>0</v>
          </cell>
        </row>
        <row r="588">
          <cell r="I588">
            <v>0</v>
          </cell>
          <cell r="J588">
            <v>0</v>
          </cell>
        </row>
        <row r="589">
          <cell r="I589">
            <v>74.736000000000004</v>
          </cell>
          <cell r="J589">
            <v>0</v>
          </cell>
        </row>
        <row r="590">
          <cell r="I590">
            <v>4620</v>
          </cell>
          <cell r="J590">
            <v>18750</v>
          </cell>
        </row>
        <row r="591">
          <cell r="I591">
            <v>217.34399999999999</v>
          </cell>
          <cell r="J591">
            <v>0</v>
          </cell>
        </row>
        <row r="592">
          <cell r="I592">
            <v>1668</v>
          </cell>
          <cell r="J592">
            <v>0</v>
          </cell>
        </row>
        <row r="593">
          <cell r="I593">
            <v>348586.14</v>
          </cell>
          <cell r="J593">
            <v>348664.07999999996</v>
          </cell>
        </row>
        <row r="594">
          <cell r="I594">
            <v>638276.23199999996</v>
          </cell>
          <cell r="J594">
            <v>678998.17713279999</v>
          </cell>
        </row>
        <row r="595">
          <cell r="I595">
            <v>1368469.6440000001</v>
          </cell>
          <cell r="J595">
            <v>1845400.9009617448</v>
          </cell>
        </row>
        <row r="596">
          <cell r="I596">
            <v>1266.4560000000001</v>
          </cell>
          <cell r="J596">
            <v>24345.474792372879</v>
          </cell>
        </row>
        <row r="597">
          <cell r="I597">
            <v>292.608</v>
          </cell>
          <cell r="J597">
            <v>17389.624851694913</v>
          </cell>
        </row>
        <row r="598">
          <cell r="I598">
            <v>5737.1040000000003</v>
          </cell>
          <cell r="J598">
            <v>9477.8040000000001</v>
          </cell>
        </row>
        <row r="599">
          <cell r="I599">
            <v>263387.23199999996</v>
          </cell>
          <cell r="J599">
            <v>486909.50104923511</v>
          </cell>
        </row>
        <row r="600">
          <cell r="I600">
            <v>2565.7439999999997</v>
          </cell>
          <cell r="J600">
            <v>4368</v>
          </cell>
        </row>
        <row r="601">
          <cell r="I601">
            <v>56195.603999999999</v>
          </cell>
          <cell r="J601">
            <v>92316</v>
          </cell>
        </row>
        <row r="602">
          <cell r="I602">
            <v>4144.1760000000004</v>
          </cell>
          <cell r="J602">
            <v>5565</v>
          </cell>
        </row>
        <row r="603">
          <cell r="I603">
            <v>20242.056</v>
          </cell>
          <cell r="J603">
            <v>25215.413840049678</v>
          </cell>
        </row>
        <row r="604">
          <cell r="I604">
            <v>5322.48</v>
          </cell>
          <cell r="J604">
            <v>5445</v>
          </cell>
        </row>
        <row r="605">
          <cell r="I605">
            <v>0</v>
          </cell>
          <cell r="J605">
            <v>0</v>
          </cell>
        </row>
        <row r="606">
          <cell r="I606">
            <v>60023.964</v>
          </cell>
          <cell r="J606">
            <v>0</v>
          </cell>
        </row>
        <row r="607">
          <cell r="I607">
            <v>71482.823999999993</v>
          </cell>
          <cell r="J607">
            <v>0</v>
          </cell>
        </row>
        <row r="608">
          <cell r="I608">
            <v>0</v>
          </cell>
          <cell r="J608">
            <v>28999.989999999991</v>
          </cell>
        </row>
        <row r="609">
          <cell r="I609">
            <v>0</v>
          </cell>
          <cell r="J609">
            <v>4190</v>
          </cell>
        </row>
        <row r="610">
          <cell r="I610">
            <v>45.564</v>
          </cell>
          <cell r="J610">
            <v>340</v>
          </cell>
        </row>
        <row r="611">
          <cell r="I611">
            <v>19032.923999999999</v>
          </cell>
          <cell r="J611">
            <v>0</v>
          </cell>
        </row>
        <row r="612">
          <cell r="I612">
            <v>390.98399999999998</v>
          </cell>
          <cell r="J612">
            <v>0</v>
          </cell>
        </row>
        <row r="613">
          <cell r="I613">
            <v>0</v>
          </cell>
          <cell r="J613">
            <v>0</v>
          </cell>
        </row>
        <row r="614">
          <cell r="I614">
            <v>114</v>
          </cell>
          <cell r="J614">
            <v>1061</v>
          </cell>
        </row>
        <row r="615">
          <cell r="I615">
            <v>400.32000000000005</v>
          </cell>
          <cell r="J615">
            <v>0</v>
          </cell>
        </row>
        <row r="616">
          <cell r="I616"/>
          <cell r="J616">
            <v>360</v>
          </cell>
        </row>
        <row r="617">
          <cell r="I617">
            <v>3353.76</v>
          </cell>
          <cell r="J617">
            <v>1216</v>
          </cell>
        </row>
        <row r="618">
          <cell r="I618"/>
          <cell r="J618">
            <v>200</v>
          </cell>
        </row>
        <row r="619">
          <cell r="I619">
            <v>745.2</v>
          </cell>
          <cell r="J619">
            <v>8625</v>
          </cell>
        </row>
        <row r="620">
          <cell r="I620"/>
          <cell r="J620">
            <v>9610.6</v>
          </cell>
        </row>
        <row r="621">
          <cell r="I621">
            <v>1740</v>
          </cell>
          <cell r="J621">
            <v>0</v>
          </cell>
        </row>
        <row r="622">
          <cell r="I622">
            <v>11566.032000000001</v>
          </cell>
          <cell r="J622">
            <v>0</v>
          </cell>
        </row>
        <row r="623">
          <cell r="I623">
            <v>9.42</v>
          </cell>
          <cell r="J623">
            <v>50</v>
          </cell>
        </row>
        <row r="624">
          <cell r="I624">
            <v>15.719999999999999</v>
          </cell>
          <cell r="J624">
            <v>500</v>
          </cell>
        </row>
        <row r="625">
          <cell r="I625"/>
          <cell r="J625">
            <v>682.19999999999993</v>
          </cell>
        </row>
        <row r="626">
          <cell r="I626"/>
          <cell r="J626">
            <v>368</v>
          </cell>
        </row>
        <row r="627">
          <cell r="I627"/>
          <cell r="J627">
            <v>420</v>
          </cell>
        </row>
        <row r="628">
          <cell r="I628">
            <v>540</v>
          </cell>
          <cell r="J628">
            <v>2250</v>
          </cell>
        </row>
        <row r="629">
          <cell r="I629">
            <v>172.8</v>
          </cell>
          <cell r="J629">
            <v>0</v>
          </cell>
        </row>
        <row r="630">
          <cell r="I630">
            <v>543785.772</v>
          </cell>
          <cell r="J630">
            <v>0</v>
          </cell>
        </row>
        <row r="631">
          <cell r="I631">
            <v>148106.04</v>
          </cell>
          <cell r="J631">
            <v>0</v>
          </cell>
        </row>
        <row r="632">
          <cell r="I632">
            <v>273765.12</v>
          </cell>
          <cell r="J632">
            <v>0</v>
          </cell>
        </row>
        <row r="633">
          <cell r="I633"/>
          <cell r="J633">
            <v>80000</v>
          </cell>
        </row>
        <row r="634">
          <cell r="I634"/>
          <cell r="J634">
            <v>21657.599999999999</v>
          </cell>
        </row>
        <row r="635">
          <cell r="I635"/>
          <cell r="J635">
            <v>1000</v>
          </cell>
        </row>
        <row r="636">
          <cell r="I636">
            <v>2229.3240000000001</v>
          </cell>
          <cell r="J636">
            <v>4946.55</v>
          </cell>
        </row>
        <row r="637">
          <cell r="I637">
            <v>18</v>
          </cell>
          <cell r="J637">
            <v>0</v>
          </cell>
        </row>
        <row r="638">
          <cell r="I638">
            <v>2865160.8720000004</v>
          </cell>
          <cell r="J638">
            <v>2682909.6594950976</v>
          </cell>
        </row>
        <row r="639">
          <cell r="I639">
            <v>76.320000000000007</v>
          </cell>
          <cell r="J639">
            <v>0</v>
          </cell>
        </row>
        <row r="640">
          <cell r="I640">
            <v>21.695999999999998</v>
          </cell>
          <cell r="J640">
            <v>0</v>
          </cell>
        </row>
        <row r="641">
          <cell r="I641">
            <v>0.52800000000000002</v>
          </cell>
          <cell r="J641">
            <v>0</v>
          </cell>
        </row>
        <row r="642">
          <cell r="I642">
            <v>13.284000000000001</v>
          </cell>
          <cell r="J642">
            <v>0</v>
          </cell>
        </row>
        <row r="643">
          <cell r="I643">
            <v>1.032</v>
          </cell>
          <cell r="J643">
            <v>0</v>
          </cell>
        </row>
        <row r="644">
          <cell r="I644">
            <v>1.4279999999999999</v>
          </cell>
          <cell r="J644">
            <v>0</v>
          </cell>
        </row>
        <row r="645">
          <cell r="I645"/>
          <cell r="J645">
            <v>3166</v>
          </cell>
        </row>
        <row r="646">
          <cell r="I646"/>
          <cell r="J646">
            <v>3240</v>
          </cell>
        </row>
        <row r="647">
          <cell r="I647"/>
          <cell r="J647">
            <v>14211</v>
          </cell>
        </row>
        <row r="648">
          <cell r="I648">
            <v>4204.7159999999994</v>
          </cell>
          <cell r="J648">
            <v>0</v>
          </cell>
        </row>
        <row r="649">
          <cell r="I649">
            <v>0</v>
          </cell>
          <cell r="J649">
            <v>0</v>
          </cell>
        </row>
        <row r="650">
          <cell r="I650"/>
          <cell r="J650">
            <v>1644</v>
          </cell>
        </row>
        <row r="651">
          <cell r="I651"/>
          <cell r="J651">
            <v>100</v>
          </cell>
        </row>
        <row r="652">
          <cell r="I652"/>
          <cell r="J652">
            <v>240</v>
          </cell>
        </row>
        <row r="653">
          <cell r="I653"/>
          <cell r="J653">
            <v>0</v>
          </cell>
        </row>
        <row r="654">
          <cell r="I654">
            <v>4319.003999999999</v>
          </cell>
          <cell r="J654">
            <v>22601</v>
          </cell>
        </row>
        <row r="655">
          <cell r="I655">
            <v>801677.03999999992</v>
          </cell>
          <cell r="J655">
            <v>0</v>
          </cell>
        </row>
        <row r="656">
          <cell r="I656">
            <v>801677.03999999992</v>
          </cell>
          <cell r="J656">
            <v>0</v>
          </cell>
        </row>
        <row r="657">
          <cell r="I657">
            <v>798587.58000000007</v>
          </cell>
          <cell r="J657">
            <v>806669.22883104929</v>
          </cell>
        </row>
        <row r="658">
          <cell r="I658">
            <v>674.28</v>
          </cell>
          <cell r="J658">
            <v>10641.99403287074</v>
          </cell>
        </row>
        <row r="659">
          <cell r="I659">
            <v>311.06400000000002</v>
          </cell>
          <cell r="J659">
            <v>7601.4243091933859</v>
          </cell>
        </row>
        <row r="660">
          <cell r="I660">
            <v>7357.5839999999998</v>
          </cell>
          <cell r="J660">
            <v>18486.815999999999</v>
          </cell>
        </row>
        <row r="661">
          <cell r="I661">
            <v>70231.30799999999</v>
          </cell>
          <cell r="J661">
            <v>212839.89600000001</v>
          </cell>
        </row>
        <row r="662">
          <cell r="I662">
            <v>2097.2640000000001</v>
          </cell>
          <cell r="J662">
            <v>2496</v>
          </cell>
        </row>
        <row r="663">
          <cell r="I663">
            <v>77945.748000000007</v>
          </cell>
          <cell r="J663">
            <v>52752</v>
          </cell>
        </row>
        <row r="664">
          <cell r="I664">
            <v>3106.38</v>
          </cell>
          <cell r="J664">
            <v>3180</v>
          </cell>
        </row>
        <row r="665">
          <cell r="I665">
            <v>11656.188</v>
          </cell>
          <cell r="J665">
            <v>11022.098399999999</v>
          </cell>
        </row>
        <row r="666">
          <cell r="I666">
            <v>1961.808</v>
          </cell>
          <cell r="J666">
            <v>1980</v>
          </cell>
        </row>
        <row r="667">
          <cell r="I667">
            <v>30977.315999999999</v>
          </cell>
          <cell r="J667">
            <v>0</v>
          </cell>
        </row>
        <row r="668">
          <cell r="I668">
            <v>123585.732</v>
          </cell>
          <cell r="J668">
            <v>0</v>
          </cell>
        </row>
        <row r="669">
          <cell r="I669">
            <v>140.43600000000001</v>
          </cell>
          <cell r="J669">
            <v>0</v>
          </cell>
        </row>
        <row r="670">
          <cell r="I670">
            <v>0</v>
          </cell>
          <cell r="J670">
            <v>1600</v>
          </cell>
        </row>
        <row r="671">
          <cell r="I671"/>
          <cell r="J671">
            <v>13250</v>
          </cell>
        </row>
        <row r="672">
          <cell r="I672">
            <v>9.5280000000000005</v>
          </cell>
          <cell r="J672">
            <v>0</v>
          </cell>
        </row>
        <row r="673">
          <cell r="I673"/>
          <cell r="J673">
            <v>474</v>
          </cell>
        </row>
        <row r="674">
          <cell r="I674">
            <v>0</v>
          </cell>
          <cell r="J674">
            <v>0</v>
          </cell>
        </row>
        <row r="675">
          <cell r="I675">
            <v>270</v>
          </cell>
          <cell r="J675">
            <v>0</v>
          </cell>
        </row>
        <row r="676">
          <cell r="I676">
            <v>3022.3199999999997</v>
          </cell>
          <cell r="J676">
            <v>0</v>
          </cell>
        </row>
        <row r="677">
          <cell r="I677"/>
          <cell r="J677">
            <v>9794.24</v>
          </cell>
        </row>
        <row r="678">
          <cell r="I678">
            <v>6447.6</v>
          </cell>
          <cell r="J678">
            <v>0</v>
          </cell>
        </row>
        <row r="679">
          <cell r="I679">
            <v>1138382.1360000002</v>
          </cell>
          <cell r="J679">
            <v>1152787.6975731135</v>
          </cell>
        </row>
        <row r="680">
          <cell r="I680">
            <v>773224.70400000003</v>
          </cell>
          <cell r="J680">
            <v>818334.4807450074</v>
          </cell>
        </row>
        <row r="681">
          <cell r="I681">
            <v>18740.64</v>
          </cell>
          <cell r="J681">
            <v>10795.888016703702</v>
          </cell>
        </row>
        <row r="682">
          <cell r="I682">
            <v>23054.592000000001</v>
          </cell>
          <cell r="J682">
            <v>7711.3485833597888</v>
          </cell>
        </row>
        <row r="683">
          <cell r="I683">
            <v>91282.056000000011</v>
          </cell>
          <cell r="J683">
            <v>36577.371500158726</v>
          </cell>
        </row>
        <row r="684">
          <cell r="I684">
            <v>101764.932</v>
          </cell>
          <cell r="J684">
            <v>215917.76033407415</v>
          </cell>
        </row>
        <row r="685">
          <cell r="I685">
            <v>2315.4960000000001</v>
          </cell>
          <cell r="J685">
            <v>2912</v>
          </cell>
        </row>
        <row r="686">
          <cell r="I686">
            <v>70497.144</v>
          </cell>
          <cell r="J686">
            <v>61544</v>
          </cell>
        </row>
        <row r="687">
          <cell r="I687">
            <v>4087.5120000000002</v>
          </cell>
          <cell r="J687">
            <v>3710</v>
          </cell>
        </row>
        <row r="688">
          <cell r="I688">
            <v>13353.804</v>
          </cell>
          <cell r="J688">
            <v>11181.455445871698</v>
          </cell>
        </row>
        <row r="689">
          <cell r="I689">
            <v>3871.4639999999999</v>
          </cell>
          <cell r="J689">
            <v>3465</v>
          </cell>
        </row>
        <row r="690">
          <cell r="I690">
            <v>117959.28</v>
          </cell>
          <cell r="J690">
            <v>0</v>
          </cell>
        </row>
        <row r="691">
          <cell r="I691">
            <v>0</v>
          </cell>
          <cell r="J691">
            <v>600</v>
          </cell>
        </row>
        <row r="692">
          <cell r="I692"/>
          <cell r="J692">
            <v>500</v>
          </cell>
        </row>
        <row r="693">
          <cell r="I693">
            <v>0</v>
          </cell>
          <cell r="J693">
            <v>1175</v>
          </cell>
        </row>
        <row r="694">
          <cell r="I694">
            <v>0</v>
          </cell>
          <cell r="J694">
            <v>2500</v>
          </cell>
        </row>
        <row r="695">
          <cell r="I695">
            <v>96</v>
          </cell>
          <cell r="J695">
            <v>2244.5100000000002</v>
          </cell>
        </row>
        <row r="696">
          <cell r="I696">
            <v>7290</v>
          </cell>
          <cell r="J696">
            <v>0</v>
          </cell>
        </row>
        <row r="697">
          <cell r="I697">
            <v>0</v>
          </cell>
          <cell r="J697">
            <v>0</v>
          </cell>
        </row>
        <row r="698">
          <cell r="I698">
            <v>270</v>
          </cell>
          <cell r="J698">
            <v>225</v>
          </cell>
        </row>
        <row r="699">
          <cell r="I699">
            <v>1227807.6240000001</v>
          </cell>
          <cell r="J699">
            <v>1179393.8146251754</v>
          </cell>
        </row>
        <row r="700">
          <cell r="I700">
            <v>118703.268</v>
          </cell>
          <cell r="J700">
            <v>190513.15395839998</v>
          </cell>
        </row>
        <row r="701">
          <cell r="I701">
            <v>525.40800000000002</v>
          </cell>
          <cell r="J701">
            <v>2513.3472000000002</v>
          </cell>
        </row>
        <row r="702">
          <cell r="I702">
            <v>171.61199999999999</v>
          </cell>
          <cell r="J702">
            <v>1795.248</v>
          </cell>
        </row>
        <row r="703">
          <cell r="I703">
            <v>10470.720000000001</v>
          </cell>
          <cell r="J703">
            <v>4168.32</v>
          </cell>
        </row>
        <row r="704">
          <cell r="I704">
            <v>31757.052</v>
          </cell>
          <cell r="J704">
            <v>50266.944000000003</v>
          </cell>
        </row>
        <row r="705">
          <cell r="I705">
            <v>227.62799999999999</v>
          </cell>
          <cell r="J705">
            <v>624</v>
          </cell>
        </row>
        <row r="706">
          <cell r="I706">
            <v>1465.9079999999999</v>
          </cell>
          <cell r="J706">
            <v>13188</v>
          </cell>
        </row>
        <row r="707">
          <cell r="I707">
            <v>74.027999999999992</v>
          </cell>
          <cell r="J707">
            <v>795</v>
          </cell>
        </row>
        <row r="708">
          <cell r="I708">
            <v>2943.78</v>
          </cell>
          <cell r="J708">
            <v>2603.1096000000002</v>
          </cell>
        </row>
        <row r="709">
          <cell r="I709">
            <v>521.66399999999999</v>
          </cell>
          <cell r="J709">
            <v>990</v>
          </cell>
        </row>
        <row r="710">
          <cell r="I710">
            <v>321.22800000000001</v>
          </cell>
          <cell r="J710">
            <v>0</v>
          </cell>
        </row>
        <row r="711">
          <cell r="I711">
            <v>1666.1880000000001</v>
          </cell>
          <cell r="J711">
            <v>0</v>
          </cell>
        </row>
        <row r="712">
          <cell r="I712"/>
          <cell r="J712">
            <v>0</v>
          </cell>
        </row>
        <row r="713">
          <cell r="I713"/>
          <cell r="J713">
            <v>500</v>
          </cell>
        </row>
        <row r="714">
          <cell r="I714"/>
          <cell r="J714">
            <v>750</v>
          </cell>
        </row>
        <row r="715">
          <cell r="I715">
            <v>19995.240000000002</v>
          </cell>
          <cell r="J715">
            <v>0</v>
          </cell>
        </row>
        <row r="716">
          <cell r="I716">
            <v>0</v>
          </cell>
          <cell r="J716">
            <v>0</v>
          </cell>
        </row>
        <row r="717">
          <cell r="I717">
            <v>188843.72399999996</v>
          </cell>
          <cell r="J717">
            <v>268707.12275839999</v>
          </cell>
        </row>
        <row r="718">
          <cell r="I718">
            <v>597938.772</v>
          </cell>
          <cell r="J718">
            <v>627450.69104639988</v>
          </cell>
        </row>
        <row r="719">
          <cell r="I719">
            <v>11251.92</v>
          </cell>
          <cell r="J719">
            <v>8277.6512000000002</v>
          </cell>
        </row>
        <row r="720">
          <cell r="I720">
            <v>9169.3080000000009</v>
          </cell>
          <cell r="J720">
            <v>5912.6079999999993</v>
          </cell>
        </row>
        <row r="721">
          <cell r="I721">
            <v>68256.12</v>
          </cell>
          <cell r="J721">
            <v>35475.647999999994</v>
          </cell>
        </row>
        <row r="722">
          <cell r="I722">
            <v>122704.524</v>
          </cell>
          <cell r="J722">
            <v>165553.02400000003</v>
          </cell>
        </row>
        <row r="723">
          <cell r="I723">
            <v>1848.4560000000001</v>
          </cell>
          <cell r="J723">
            <v>3744</v>
          </cell>
        </row>
        <row r="724">
          <cell r="I724">
            <v>63658.572</v>
          </cell>
          <cell r="J724">
            <v>79128</v>
          </cell>
        </row>
        <row r="725">
          <cell r="I725">
            <v>3593.6879999999996</v>
          </cell>
          <cell r="J725">
            <v>4770</v>
          </cell>
        </row>
        <row r="726">
          <cell r="I726">
            <v>9996.1679999999997</v>
          </cell>
          <cell r="J726">
            <v>8573.2816000000003</v>
          </cell>
        </row>
        <row r="727">
          <cell r="I727">
            <v>6697.0079999999998</v>
          </cell>
          <cell r="J727">
            <v>5445</v>
          </cell>
        </row>
        <row r="728">
          <cell r="I728">
            <v>15151.356</v>
          </cell>
          <cell r="J728">
            <v>0</v>
          </cell>
        </row>
        <row r="729">
          <cell r="I729">
            <v>32806.800000000003</v>
          </cell>
          <cell r="J729">
            <v>0</v>
          </cell>
        </row>
        <row r="730">
          <cell r="I730"/>
          <cell r="J730">
            <v>2450</v>
          </cell>
        </row>
        <row r="731">
          <cell r="I731">
            <v>0</v>
          </cell>
          <cell r="J731">
            <v>4000</v>
          </cell>
        </row>
        <row r="732">
          <cell r="I732"/>
          <cell r="J732">
            <v>5000</v>
          </cell>
        </row>
        <row r="733">
          <cell r="I733">
            <v>1440</v>
          </cell>
          <cell r="J733">
            <v>6750</v>
          </cell>
        </row>
        <row r="734">
          <cell r="I734"/>
          <cell r="J734">
            <v>2700</v>
          </cell>
        </row>
        <row r="735">
          <cell r="I735">
            <v>48152.712</v>
          </cell>
          <cell r="J735">
            <v>22000</v>
          </cell>
        </row>
        <row r="736">
          <cell r="I736">
            <v>15241.008</v>
          </cell>
          <cell r="J736">
            <v>15000</v>
          </cell>
        </row>
        <row r="737">
          <cell r="I737">
            <v>4640.5680000000002</v>
          </cell>
          <cell r="J737">
            <v>10000</v>
          </cell>
        </row>
        <row r="738">
          <cell r="I738">
            <v>0</v>
          </cell>
          <cell r="J738">
            <v>0</v>
          </cell>
        </row>
        <row r="739">
          <cell r="I739">
            <v>1166.7239999999999</v>
          </cell>
          <cell r="J739">
            <v>50000</v>
          </cell>
        </row>
        <row r="740">
          <cell r="I740">
            <v>0</v>
          </cell>
          <cell r="J740">
            <v>700</v>
          </cell>
        </row>
        <row r="741">
          <cell r="I741"/>
          <cell r="J741">
            <v>500</v>
          </cell>
        </row>
        <row r="742">
          <cell r="I742">
            <v>0</v>
          </cell>
          <cell r="J742">
            <v>2500</v>
          </cell>
        </row>
        <row r="743">
          <cell r="I743"/>
          <cell r="J743">
            <v>7100</v>
          </cell>
        </row>
        <row r="744">
          <cell r="I744">
            <v>0</v>
          </cell>
          <cell r="J744">
            <v>1000</v>
          </cell>
        </row>
        <row r="745">
          <cell r="I745">
            <v>5589.2879999999996</v>
          </cell>
          <cell r="J745">
            <v>1000</v>
          </cell>
        </row>
        <row r="746">
          <cell r="I746"/>
          <cell r="J746">
            <v>500</v>
          </cell>
        </row>
        <row r="747">
          <cell r="I747">
            <v>-942</v>
          </cell>
          <cell r="J747">
            <v>0</v>
          </cell>
        </row>
        <row r="748">
          <cell r="I748">
            <v>7342.98</v>
          </cell>
          <cell r="J748">
            <v>0</v>
          </cell>
        </row>
        <row r="749">
          <cell r="I749">
            <v>1110</v>
          </cell>
          <cell r="J749">
            <v>4897.12</v>
          </cell>
        </row>
        <row r="750">
          <cell r="I750">
            <v>2666129.4359999998</v>
          </cell>
          <cell r="J750">
            <v>0</v>
          </cell>
        </row>
        <row r="751">
          <cell r="I751">
            <v>1384.0800000000002</v>
          </cell>
          <cell r="J751">
            <v>0</v>
          </cell>
        </row>
        <row r="752">
          <cell r="I752">
            <v>2410.1280000000002</v>
          </cell>
          <cell r="J752">
            <v>0</v>
          </cell>
        </row>
        <row r="753">
          <cell r="I753">
            <v>86665.32</v>
          </cell>
          <cell r="J753">
            <v>43000</v>
          </cell>
        </row>
        <row r="754">
          <cell r="I754">
            <v>0</v>
          </cell>
          <cell r="J754">
            <v>0</v>
          </cell>
        </row>
        <row r="755">
          <cell r="I755"/>
          <cell r="J755">
            <v>500</v>
          </cell>
        </row>
        <row r="756">
          <cell r="I756"/>
          <cell r="J756">
            <v>2000</v>
          </cell>
        </row>
        <row r="757">
          <cell r="I757"/>
          <cell r="J757">
            <v>5000</v>
          </cell>
        </row>
        <row r="758">
          <cell r="I758"/>
          <cell r="J758">
            <v>500</v>
          </cell>
        </row>
        <row r="759">
          <cell r="I759">
            <v>84960</v>
          </cell>
          <cell r="J759">
            <v>50000</v>
          </cell>
        </row>
        <row r="760">
          <cell r="I760">
            <v>0</v>
          </cell>
          <cell r="J760">
            <v>1000</v>
          </cell>
        </row>
        <row r="761">
          <cell r="I761"/>
          <cell r="J761">
            <v>500</v>
          </cell>
        </row>
        <row r="762">
          <cell r="I762"/>
          <cell r="J762">
            <v>1500</v>
          </cell>
        </row>
        <row r="763">
          <cell r="I763">
            <v>0</v>
          </cell>
          <cell r="J763">
            <v>19000</v>
          </cell>
        </row>
        <row r="764">
          <cell r="I764">
            <v>3868362.9359999998</v>
          </cell>
          <cell r="J764">
            <v>1203427.0238464</v>
          </cell>
        </row>
        <row r="765">
          <cell r="I765">
            <v>328462.38</v>
          </cell>
          <cell r="J765">
            <v>315759.2213696597</v>
          </cell>
        </row>
        <row r="766">
          <cell r="I766">
            <v>7472.3519999999999</v>
          </cell>
          <cell r="J766">
            <v>4165.6575329014067</v>
          </cell>
        </row>
        <row r="767">
          <cell r="I767">
            <v>12558.6</v>
          </cell>
          <cell r="J767">
            <v>2975.4696663581476</v>
          </cell>
        </row>
        <row r="768">
          <cell r="I768">
            <v>52536.684000000001</v>
          </cell>
          <cell r="J768">
            <v>17852.817998148887</v>
          </cell>
        </row>
        <row r="769">
          <cell r="I769">
            <v>90074.243999999992</v>
          </cell>
          <cell r="J769">
            <v>83313.150658028142</v>
          </cell>
        </row>
        <row r="770">
          <cell r="I770">
            <v>1024.3799999999999</v>
          </cell>
          <cell r="J770">
            <v>1872</v>
          </cell>
        </row>
        <row r="771">
          <cell r="I771">
            <v>69697.115999999995</v>
          </cell>
          <cell r="J771">
            <v>39564</v>
          </cell>
        </row>
        <row r="772">
          <cell r="I772">
            <v>2550.252</v>
          </cell>
          <cell r="J772">
            <v>2385</v>
          </cell>
        </row>
        <row r="773">
          <cell r="I773">
            <v>3676.7759999999998</v>
          </cell>
          <cell r="J773">
            <v>4314.4310162193151</v>
          </cell>
        </row>
        <row r="774">
          <cell r="I774">
            <v>4582.7759999999998</v>
          </cell>
          <cell r="J774">
            <v>3465</v>
          </cell>
        </row>
        <row r="775">
          <cell r="I775">
            <v>949.24799999999993</v>
          </cell>
          <cell r="J775">
            <v>0</v>
          </cell>
        </row>
        <row r="776">
          <cell r="I776">
            <v>0</v>
          </cell>
          <cell r="J776">
            <v>0</v>
          </cell>
        </row>
        <row r="777">
          <cell r="I777"/>
          <cell r="J777">
            <v>40000</v>
          </cell>
        </row>
        <row r="778">
          <cell r="I778">
            <v>2856</v>
          </cell>
          <cell r="J778">
            <v>11000</v>
          </cell>
        </row>
        <row r="779">
          <cell r="I779">
            <v>87946.32</v>
          </cell>
          <cell r="J779">
            <v>80000</v>
          </cell>
        </row>
        <row r="780">
          <cell r="I780"/>
          <cell r="J780">
            <v>2000</v>
          </cell>
        </row>
        <row r="781">
          <cell r="I781"/>
          <cell r="J781">
            <v>1700</v>
          </cell>
        </row>
        <row r="782">
          <cell r="I782">
            <v>0</v>
          </cell>
          <cell r="J782">
            <v>0</v>
          </cell>
        </row>
        <row r="783">
          <cell r="I783">
            <v>0</v>
          </cell>
          <cell r="J783">
            <v>15000</v>
          </cell>
        </row>
        <row r="784">
          <cell r="I784">
            <v>0</v>
          </cell>
          <cell r="J784">
            <v>0</v>
          </cell>
        </row>
        <row r="785">
          <cell r="I785"/>
          <cell r="J785">
            <v>1000</v>
          </cell>
        </row>
        <row r="786">
          <cell r="I786">
            <v>0</v>
          </cell>
          <cell r="J786">
            <v>3000</v>
          </cell>
        </row>
        <row r="787">
          <cell r="I787"/>
          <cell r="J787">
            <v>1000</v>
          </cell>
        </row>
        <row r="788">
          <cell r="I788"/>
          <cell r="J788">
            <v>6600</v>
          </cell>
        </row>
        <row r="789">
          <cell r="I789">
            <v>1677.6</v>
          </cell>
          <cell r="J789">
            <v>2400</v>
          </cell>
        </row>
        <row r="790">
          <cell r="I790">
            <v>911.02800000000002</v>
          </cell>
          <cell r="J790">
            <v>12000</v>
          </cell>
        </row>
        <row r="791">
          <cell r="I791"/>
          <cell r="J791">
            <v>1000</v>
          </cell>
        </row>
        <row r="792">
          <cell r="I792">
            <v>1706.9760000000001</v>
          </cell>
          <cell r="J792">
            <v>1500</v>
          </cell>
        </row>
        <row r="793">
          <cell r="I793"/>
          <cell r="J793">
            <v>800</v>
          </cell>
        </row>
        <row r="794">
          <cell r="I794">
            <v>3189.36</v>
          </cell>
          <cell r="J794">
            <v>0</v>
          </cell>
        </row>
        <row r="795">
          <cell r="I795">
            <v>648</v>
          </cell>
          <cell r="J795">
            <v>0</v>
          </cell>
        </row>
        <row r="796">
          <cell r="I796">
            <v>539.904</v>
          </cell>
          <cell r="J796">
            <v>500</v>
          </cell>
        </row>
        <row r="797">
          <cell r="I797"/>
          <cell r="J797">
            <v>1000</v>
          </cell>
        </row>
        <row r="798">
          <cell r="I798"/>
          <cell r="J798">
            <v>4600</v>
          </cell>
        </row>
        <row r="799">
          <cell r="I799">
            <v>0</v>
          </cell>
          <cell r="J799">
            <v>1500</v>
          </cell>
        </row>
        <row r="800">
          <cell r="I800">
            <v>21250.524000000001</v>
          </cell>
          <cell r="J800">
            <v>10000</v>
          </cell>
        </row>
        <row r="801">
          <cell r="I801">
            <v>34080</v>
          </cell>
          <cell r="J801">
            <v>0</v>
          </cell>
        </row>
        <row r="802">
          <cell r="I802">
            <v>0</v>
          </cell>
          <cell r="J802">
            <v>500</v>
          </cell>
        </row>
        <row r="803">
          <cell r="I803">
            <v>288</v>
          </cell>
          <cell r="J803">
            <v>3264.75</v>
          </cell>
        </row>
        <row r="804">
          <cell r="I804">
            <v>610149.40800000005</v>
          </cell>
          <cell r="J804">
            <v>0</v>
          </cell>
        </row>
        <row r="805">
          <cell r="I805">
            <v>12630.6</v>
          </cell>
          <cell r="J805">
            <v>0</v>
          </cell>
        </row>
        <row r="806">
          <cell r="I806">
            <v>6110.34</v>
          </cell>
          <cell r="J806">
            <v>0</v>
          </cell>
        </row>
        <row r="807">
          <cell r="I807"/>
          <cell r="J807">
            <v>8000</v>
          </cell>
        </row>
        <row r="808">
          <cell r="I808">
            <v>0</v>
          </cell>
          <cell r="J808">
            <v>3500</v>
          </cell>
        </row>
        <row r="809">
          <cell r="I809">
            <v>16884</v>
          </cell>
          <cell r="J809">
            <v>20000</v>
          </cell>
        </row>
        <row r="810">
          <cell r="I810"/>
          <cell r="J810">
            <v>1500</v>
          </cell>
        </row>
        <row r="811">
          <cell r="I811"/>
          <cell r="J811">
            <v>3000</v>
          </cell>
        </row>
        <row r="812">
          <cell r="I812"/>
          <cell r="J812">
            <v>1000</v>
          </cell>
        </row>
        <row r="813">
          <cell r="I813"/>
          <cell r="J813">
            <v>2500</v>
          </cell>
        </row>
        <row r="814">
          <cell r="I814"/>
          <cell r="J814">
            <v>2500</v>
          </cell>
        </row>
        <row r="815">
          <cell r="I815">
            <v>25800</v>
          </cell>
          <cell r="J815">
            <v>0</v>
          </cell>
        </row>
        <row r="816">
          <cell r="I816"/>
          <cell r="J816">
            <v>500</v>
          </cell>
        </row>
        <row r="817">
          <cell r="I817">
            <v>17040</v>
          </cell>
          <cell r="J817">
            <v>0</v>
          </cell>
        </row>
        <row r="818">
          <cell r="I818"/>
          <cell r="J818">
            <v>5000</v>
          </cell>
        </row>
        <row r="819">
          <cell r="I819">
            <v>1417292.8680000002</v>
          </cell>
          <cell r="J819">
            <v>723531.4982413156</v>
          </cell>
        </row>
        <row r="820">
          <cell r="I820">
            <v>161863.47600000002</v>
          </cell>
          <cell r="J820">
            <v>158860.29070079996</v>
          </cell>
        </row>
        <row r="821">
          <cell r="I821">
            <v>3718.4879999999998</v>
          </cell>
          <cell r="J821">
            <v>2095.7663999999995</v>
          </cell>
        </row>
        <row r="822">
          <cell r="I822">
            <v>1022.052</v>
          </cell>
          <cell r="J822">
            <v>1496.9759999999999</v>
          </cell>
        </row>
        <row r="823">
          <cell r="I823">
            <v>21041.748</v>
          </cell>
          <cell r="J823">
            <v>8981.8559999999998</v>
          </cell>
        </row>
        <row r="824">
          <cell r="I824">
            <v>21644.543999999998</v>
          </cell>
          <cell r="J824">
            <v>41915.328000000001</v>
          </cell>
        </row>
        <row r="825">
          <cell r="I825">
            <v>805.33199999999999</v>
          </cell>
          <cell r="J825">
            <v>832</v>
          </cell>
        </row>
        <row r="826">
          <cell r="I826">
            <v>16575.108</v>
          </cell>
          <cell r="J826">
            <v>17584</v>
          </cell>
        </row>
        <row r="827">
          <cell r="I827">
            <v>1219.452</v>
          </cell>
          <cell r="J827">
            <v>1060</v>
          </cell>
        </row>
        <row r="828">
          <cell r="I828">
            <v>2517.9840000000004</v>
          </cell>
          <cell r="J828">
            <v>2170.6152000000002</v>
          </cell>
        </row>
        <row r="829">
          <cell r="I829">
            <v>1132.56</v>
          </cell>
          <cell r="J829">
            <v>1485</v>
          </cell>
        </row>
        <row r="830">
          <cell r="I830">
            <v>24369.719999999998</v>
          </cell>
          <cell r="J830">
            <v>0</v>
          </cell>
        </row>
        <row r="831">
          <cell r="I831">
            <v>948678</v>
          </cell>
          <cell r="J831">
            <v>765354</v>
          </cell>
        </row>
        <row r="832">
          <cell r="I832"/>
          <cell r="J832">
            <v>1000</v>
          </cell>
        </row>
        <row r="833">
          <cell r="I833">
            <v>0</v>
          </cell>
          <cell r="J833">
            <v>2200</v>
          </cell>
        </row>
        <row r="834">
          <cell r="I834"/>
          <cell r="J834">
            <v>1000</v>
          </cell>
        </row>
        <row r="835">
          <cell r="I835">
            <v>0</v>
          </cell>
          <cell r="J835">
            <v>4550</v>
          </cell>
        </row>
        <row r="836">
          <cell r="I836"/>
          <cell r="J836">
            <v>700</v>
          </cell>
        </row>
        <row r="837">
          <cell r="I837">
            <v>20265</v>
          </cell>
          <cell r="J837">
            <v>3500</v>
          </cell>
        </row>
        <row r="838">
          <cell r="I838">
            <v>21.071999999999999</v>
          </cell>
          <cell r="J838">
            <v>1500</v>
          </cell>
        </row>
        <row r="839">
          <cell r="I839">
            <v>199.75200000000001</v>
          </cell>
          <cell r="J839">
            <v>2000</v>
          </cell>
        </row>
        <row r="840">
          <cell r="I840">
            <v>19582.32</v>
          </cell>
          <cell r="J840">
            <v>35000</v>
          </cell>
        </row>
        <row r="841">
          <cell r="I841">
            <v>250.89600000000002</v>
          </cell>
          <cell r="J841">
            <v>500</v>
          </cell>
        </row>
        <row r="842">
          <cell r="I842"/>
          <cell r="J842">
            <v>500</v>
          </cell>
        </row>
        <row r="843">
          <cell r="I843"/>
          <cell r="J843">
            <v>1000</v>
          </cell>
        </row>
        <row r="844">
          <cell r="I844"/>
          <cell r="J844">
            <v>2000</v>
          </cell>
        </row>
        <row r="845">
          <cell r="I845">
            <v>47.988</v>
          </cell>
          <cell r="J845">
            <v>1000</v>
          </cell>
        </row>
        <row r="846">
          <cell r="I846"/>
          <cell r="J846">
            <v>2000</v>
          </cell>
        </row>
        <row r="847">
          <cell r="I847">
            <v>308134.152</v>
          </cell>
          <cell r="J847">
            <v>150000</v>
          </cell>
        </row>
        <row r="848">
          <cell r="I848">
            <v>780.26400000000001</v>
          </cell>
          <cell r="J848">
            <v>500</v>
          </cell>
        </row>
        <row r="849">
          <cell r="I849"/>
          <cell r="J849">
            <v>70000</v>
          </cell>
        </row>
        <row r="850">
          <cell r="I850">
            <v>36.468000000000004</v>
          </cell>
          <cell r="J850">
            <v>0</v>
          </cell>
        </row>
        <row r="851">
          <cell r="I851"/>
          <cell r="J851">
            <v>3264.75</v>
          </cell>
        </row>
        <row r="852">
          <cell r="I852"/>
          <cell r="J852">
            <v>2500</v>
          </cell>
        </row>
        <row r="853">
          <cell r="I853"/>
          <cell r="J853">
            <v>1500</v>
          </cell>
        </row>
        <row r="854">
          <cell r="I854"/>
          <cell r="J854">
            <v>3000</v>
          </cell>
        </row>
        <row r="855">
          <cell r="I855"/>
          <cell r="J855">
            <v>2500</v>
          </cell>
        </row>
        <row r="856">
          <cell r="I856"/>
          <cell r="J856">
            <v>5000</v>
          </cell>
        </row>
        <row r="857">
          <cell r="I857">
            <v>1553906.3759999999</v>
          </cell>
          <cell r="J857">
            <v>1298550.5823007999</v>
          </cell>
        </row>
        <row r="858">
          <cell r="I858">
            <v>131291.98800000001</v>
          </cell>
          <cell r="J858">
            <v>135595.21547519998</v>
          </cell>
        </row>
        <row r="859">
          <cell r="I859"/>
          <cell r="J859">
            <v>1788.8416</v>
          </cell>
        </row>
        <row r="860">
          <cell r="I860">
            <v>58.98</v>
          </cell>
          <cell r="J860">
            <v>1277.7439999999999</v>
          </cell>
        </row>
        <row r="861">
          <cell r="I861">
            <v>4533.54</v>
          </cell>
          <cell r="J861">
            <v>0</v>
          </cell>
        </row>
        <row r="862">
          <cell r="I862">
            <v>35930.387999999999</v>
          </cell>
          <cell r="J862">
            <v>35776.832000000002</v>
          </cell>
        </row>
        <row r="863">
          <cell r="I863">
            <v>182.7</v>
          </cell>
          <cell r="J863">
            <v>208</v>
          </cell>
        </row>
        <row r="864">
          <cell r="I864">
            <v>6423.732</v>
          </cell>
          <cell r="J864">
            <v>4396</v>
          </cell>
        </row>
        <row r="865">
          <cell r="I865">
            <v>325.08</v>
          </cell>
          <cell r="J865">
            <v>265</v>
          </cell>
        </row>
        <row r="866">
          <cell r="I866">
            <v>1992.972</v>
          </cell>
          <cell r="J866">
            <v>1852.7288000000001</v>
          </cell>
        </row>
        <row r="867">
          <cell r="I867">
            <v>516.17999999999995</v>
          </cell>
          <cell r="J867">
            <v>495</v>
          </cell>
        </row>
        <row r="868">
          <cell r="I868">
            <v>1392.4680000000001</v>
          </cell>
          <cell r="J868">
            <v>0</v>
          </cell>
        </row>
        <row r="869">
          <cell r="I869"/>
          <cell r="J869">
            <v>600</v>
          </cell>
        </row>
        <row r="870">
          <cell r="I870"/>
          <cell r="J870">
            <v>850</v>
          </cell>
        </row>
        <row r="871">
          <cell r="I871"/>
          <cell r="J871">
            <v>2000</v>
          </cell>
        </row>
        <row r="872">
          <cell r="I872">
            <v>394.03200000000004</v>
          </cell>
          <cell r="J872">
            <v>0</v>
          </cell>
        </row>
        <row r="873">
          <cell r="I873"/>
          <cell r="J873">
            <v>250</v>
          </cell>
        </row>
        <row r="874">
          <cell r="I874"/>
          <cell r="J874">
            <v>400</v>
          </cell>
        </row>
        <row r="875">
          <cell r="I875"/>
          <cell r="J875">
            <v>500</v>
          </cell>
        </row>
        <row r="876">
          <cell r="I876"/>
          <cell r="J876">
            <v>816.19</v>
          </cell>
        </row>
        <row r="877">
          <cell r="I877"/>
          <cell r="J877">
            <v>500</v>
          </cell>
        </row>
        <row r="878">
          <cell r="I878">
            <v>4941.2640000000001</v>
          </cell>
          <cell r="J878">
            <v>0</v>
          </cell>
        </row>
        <row r="879">
          <cell r="I879">
            <v>187983.32400000002</v>
          </cell>
          <cell r="J879">
            <v>187571.55187520001</v>
          </cell>
        </row>
        <row r="880">
          <cell r="I880">
            <v>66016.98</v>
          </cell>
          <cell r="J880">
            <v>252715.22415360002</v>
          </cell>
        </row>
        <row r="881">
          <cell r="I881">
            <v>2202.6120000000001</v>
          </cell>
          <cell r="J881">
            <v>3333.9488000000001</v>
          </cell>
        </row>
        <row r="882">
          <cell r="I882">
            <v>614.35199999999998</v>
          </cell>
          <cell r="J882">
            <v>2381.3919999999998</v>
          </cell>
        </row>
        <row r="883">
          <cell r="I883">
            <v>21271.5</v>
          </cell>
          <cell r="J883">
            <v>14288.351999999999</v>
          </cell>
        </row>
        <row r="884">
          <cell r="I884">
            <v>28573.74</v>
          </cell>
          <cell r="J884">
            <v>66678.97600000001</v>
          </cell>
        </row>
        <row r="885">
          <cell r="I885">
            <v>394.74</v>
          </cell>
          <cell r="J885">
            <v>1456</v>
          </cell>
        </row>
        <row r="886">
          <cell r="I886">
            <v>10844.387999999999</v>
          </cell>
          <cell r="J886">
            <v>30772</v>
          </cell>
        </row>
        <row r="887">
          <cell r="I887">
            <v>885.21599999999989</v>
          </cell>
          <cell r="J887">
            <v>1855</v>
          </cell>
        </row>
        <row r="888">
          <cell r="I888">
            <v>2979.24</v>
          </cell>
          <cell r="J888">
            <v>3453.0183999999999</v>
          </cell>
        </row>
        <row r="889">
          <cell r="I889">
            <v>1121.28</v>
          </cell>
          <cell r="J889">
            <v>2970</v>
          </cell>
        </row>
        <row r="890">
          <cell r="I890">
            <v>5459.8440000000001</v>
          </cell>
          <cell r="J890">
            <v>0</v>
          </cell>
        </row>
        <row r="891">
          <cell r="I891"/>
          <cell r="J891">
            <v>1450</v>
          </cell>
        </row>
        <row r="892">
          <cell r="I892">
            <v>0</v>
          </cell>
          <cell r="J892">
            <v>3000</v>
          </cell>
        </row>
        <row r="893">
          <cell r="I893"/>
          <cell r="J893">
            <v>2500</v>
          </cell>
        </row>
        <row r="894">
          <cell r="I894">
            <v>0</v>
          </cell>
          <cell r="J894">
            <v>7750</v>
          </cell>
        </row>
        <row r="895">
          <cell r="I895"/>
          <cell r="J895">
            <v>2000</v>
          </cell>
        </row>
        <row r="896">
          <cell r="I896">
            <v>1831.6560000000002</v>
          </cell>
          <cell r="J896">
            <v>3900</v>
          </cell>
        </row>
        <row r="897">
          <cell r="I897">
            <v>1191.0719999999999</v>
          </cell>
          <cell r="J897">
            <v>1000</v>
          </cell>
        </row>
        <row r="898">
          <cell r="I898"/>
          <cell r="J898">
            <v>1600</v>
          </cell>
        </row>
        <row r="899">
          <cell r="I899"/>
          <cell r="J899">
            <v>500</v>
          </cell>
        </row>
        <row r="900">
          <cell r="I900"/>
          <cell r="J900">
            <v>500</v>
          </cell>
        </row>
        <row r="901">
          <cell r="I901"/>
          <cell r="J901">
            <v>1000</v>
          </cell>
        </row>
        <row r="902">
          <cell r="I902"/>
          <cell r="J902">
            <v>2885</v>
          </cell>
        </row>
        <row r="903">
          <cell r="I903"/>
          <cell r="J903">
            <v>1000</v>
          </cell>
        </row>
        <row r="904">
          <cell r="I904"/>
          <cell r="J904">
            <v>1000</v>
          </cell>
        </row>
        <row r="905">
          <cell r="I905"/>
          <cell r="J905">
            <v>650</v>
          </cell>
        </row>
        <row r="906">
          <cell r="I906"/>
          <cell r="J906">
            <v>500</v>
          </cell>
        </row>
        <row r="907">
          <cell r="I907">
            <v>-264</v>
          </cell>
          <cell r="J907">
            <v>0</v>
          </cell>
        </row>
        <row r="908">
          <cell r="I908">
            <v>192</v>
          </cell>
          <cell r="J908">
            <v>2040.47</v>
          </cell>
        </row>
        <row r="909">
          <cell r="I909"/>
          <cell r="J909">
            <v>700</v>
          </cell>
        </row>
        <row r="910">
          <cell r="I910">
            <v>0</v>
          </cell>
          <cell r="J910">
            <v>600</v>
          </cell>
        </row>
        <row r="911">
          <cell r="I911">
            <v>350081.35200000001</v>
          </cell>
          <cell r="J911">
            <v>0</v>
          </cell>
        </row>
        <row r="912">
          <cell r="I912"/>
          <cell r="J912">
            <v>250000</v>
          </cell>
        </row>
        <row r="913">
          <cell r="I913">
            <v>493395.97200000001</v>
          </cell>
          <cell r="J913">
            <v>664479.38135359995</v>
          </cell>
        </row>
        <row r="914">
          <cell r="I914">
            <v>892258.62</v>
          </cell>
          <cell r="J914">
            <v>1027141.40144323</v>
          </cell>
        </row>
        <row r="915">
          <cell r="I915">
            <v>12310.103999999999</v>
          </cell>
          <cell r="J915">
            <v>13550.575966450702</v>
          </cell>
        </row>
        <row r="916">
          <cell r="I916">
            <v>4116.5280000000002</v>
          </cell>
          <cell r="J916">
            <v>9678.9828331790741</v>
          </cell>
        </row>
        <row r="917">
          <cell r="I917">
            <v>118973.292</v>
          </cell>
          <cell r="J917">
            <v>44801.416999074441</v>
          </cell>
        </row>
        <row r="918">
          <cell r="I918">
            <v>161274.10800000001</v>
          </cell>
          <cell r="J918">
            <v>271011.51932901412</v>
          </cell>
        </row>
        <row r="919">
          <cell r="I919">
            <v>2861.7360000000003</v>
          </cell>
          <cell r="J919">
            <v>5200</v>
          </cell>
        </row>
        <row r="920">
          <cell r="I920">
            <v>82708.884000000005</v>
          </cell>
          <cell r="J920">
            <v>109900</v>
          </cell>
        </row>
        <row r="921">
          <cell r="I921">
            <v>5543.2919999999995</v>
          </cell>
          <cell r="J921">
            <v>6625</v>
          </cell>
        </row>
        <row r="922">
          <cell r="I922">
            <v>13968.312</v>
          </cell>
          <cell r="J922">
            <v>14034.525108109658</v>
          </cell>
        </row>
        <row r="923">
          <cell r="I923">
            <v>9589.4879999999994</v>
          </cell>
          <cell r="J923">
            <v>6435</v>
          </cell>
        </row>
        <row r="924">
          <cell r="I924">
            <v>72.924000000000007</v>
          </cell>
          <cell r="J924">
            <v>0</v>
          </cell>
        </row>
        <row r="925">
          <cell r="I925">
            <v>328.16400000000004</v>
          </cell>
          <cell r="J925">
            <v>0</v>
          </cell>
        </row>
        <row r="926">
          <cell r="I926">
            <v>87915.372000000003</v>
          </cell>
          <cell r="J926">
            <v>0</v>
          </cell>
        </row>
        <row r="927">
          <cell r="I927"/>
          <cell r="J927">
            <v>1000</v>
          </cell>
        </row>
        <row r="928">
          <cell r="I928">
            <v>0</v>
          </cell>
          <cell r="J928">
            <v>2000</v>
          </cell>
        </row>
        <row r="929">
          <cell r="I929">
            <v>5928</v>
          </cell>
          <cell r="J929">
            <v>20383.5</v>
          </cell>
        </row>
        <row r="930">
          <cell r="I930"/>
          <cell r="J930">
            <v>2500</v>
          </cell>
        </row>
        <row r="931">
          <cell r="I931">
            <v>80.316000000000003</v>
          </cell>
          <cell r="J931">
            <v>14250</v>
          </cell>
        </row>
        <row r="932">
          <cell r="I932">
            <v>5550</v>
          </cell>
          <cell r="J932">
            <v>22500</v>
          </cell>
        </row>
        <row r="933">
          <cell r="I933">
            <v>586154.54399999999</v>
          </cell>
          <cell r="J933">
            <v>601000</v>
          </cell>
        </row>
        <row r="934">
          <cell r="I934"/>
          <cell r="J934">
            <v>500</v>
          </cell>
        </row>
        <row r="935">
          <cell r="I935">
            <v>3051.0360000000001</v>
          </cell>
          <cell r="J935">
            <v>5090</v>
          </cell>
        </row>
        <row r="936">
          <cell r="I936">
            <v>1326.9</v>
          </cell>
          <cell r="J936">
            <v>0</v>
          </cell>
        </row>
        <row r="937">
          <cell r="I937"/>
          <cell r="J937">
            <v>2000</v>
          </cell>
        </row>
        <row r="938">
          <cell r="I938"/>
          <cell r="J938">
            <v>800</v>
          </cell>
        </row>
        <row r="939">
          <cell r="I939"/>
          <cell r="J939">
            <v>4050</v>
          </cell>
        </row>
        <row r="940">
          <cell r="I940">
            <v>61443.468000000001</v>
          </cell>
          <cell r="J940">
            <v>100000</v>
          </cell>
        </row>
        <row r="941">
          <cell r="I941"/>
          <cell r="J941">
            <v>4800</v>
          </cell>
        </row>
        <row r="942">
          <cell r="I942">
            <v>423.096</v>
          </cell>
          <cell r="J942">
            <v>2000</v>
          </cell>
        </row>
        <row r="943">
          <cell r="I943"/>
          <cell r="J943">
            <v>3000</v>
          </cell>
        </row>
        <row r="944">
          <cell r="I944">
            <v>0</v>
          </cell>
          <cell r="J944">
            <v>9200</v>
          </cell>
        </row>
        <row r="945">
          <cell r="I945"/>
          <cell r="J945">
            <v>1900</v>
          </cell>
        </row>
        <row r="946">
          <cell r="I946">
            <v>0</v>
          </cell>
          <cell r="J946">
            <v>1000</v>
          </cell>
        </row>
        <row r="947">
          <cell r="I947">
            <v>-14946</v>
          </cell>
          <cell r="J947">
            <v>0</v>
          </cell>
        </row>
        <row r="948">
          <cell r="I948">
            <v>6954.4439999999995</v>
          </cell>
          <cell r="J948">
            <v>0</v>
          </cell>
        </row>
        <row r="949">
          <cell r="I949">
            <v>1110</v>
          </cell>
          <cell r="J949">
            <v>7753.78</v>
          </cell>
        </row>
        <row r="950">
          <cell r="I950"/>
          <cell r="J950">
            <v>1800</v>
          </cell>
        </row>
        <row r="951">
          <cell r="I951">
            <v>114</v>
          </cell>
          <cell r="J951">
            <v>0</v>
          </cell>
        </row>
        <row r="952">
          <cell r="I952">
            <v>3105322.0079999999</v>
          </cell>
          <cell r="J952">
            <v>0</v>
          </cell>
        </row>
        <row r="953">
          <cell r="I953">
            <v>233018.15999999997</v>
          </cell>
          <cell r="J953">
            <v>0</v>
          </cell>
        </row>
        <row r="954">
          <cell r="I954">
            <v>3430.08</v>
          </cell>
          <cell r="J954">
            <v>0</v>
          </cell>
        </row>
        <row r="955">
          <cell r="I955">
            <v>60</v>
          </cell>
          <cell r="J955">
            <v>500</v>
          </cell>
        </row>
        <row r="956">
          <cell r="I956"/>
          <cell r="J956">
            <v>22500</v>
          </cell>
        </row>
        <row r="957">
          <cell r="I957"/>
          <cell r="J957">
            <v>1000</v>
          </cell>
        </row>
        <row r="958">
          <cell r="I958"/>
          <cell r="J958">
            <v>3000</v>
          </cell>
        </row>
        <row r="959">
          <cell r="I959"/>
          <cell r="J959">
            <v>1000</v>
          </cell>
        </row>
        <row r="960">
          <cell r="I960">
            <v>13800</v>
          </cell>
          <cell r="J960">
            <v>0</v>
          </cell>
        </row>
        <row r="961">
          <cell r="I961">
            <v>0</v>
          </cell>
          <cell r="J961">
            <v>0</v>
          </cell>
        </row>
        <row r="962">
          <cell r="I962">
            <v>206787.96</v>
          </cell>
          <cell r="J962">
            <v>114000</v>
          </cell>
        </row>
        <row r="963">
          <cell r="I963"/>
          <cell r="J963">
            <v>500</v>
          </cell>
        </row>
        <row r="964">
          <cell r="I964"/>
          <cell r="J964">
            <v>1000</v>
          </cell>
        </row>
        <row r="965">
          <cell r="I965">
            <v>5611528.8360000001</v>
          </cell>
          <cell r="J965">
            <v>2459405.7016790579</v>
          </cell>
        </row>
        <row r="966">
          <cell r="I966">
            <v>11605.512000000001</v>
          </cell>
          <cell r="J966">
            <v>0</v>
          </cell>
        </row>
        <row r="967">
          <cell r="I967">
            <v>147.18</v>
          </cell>
          <cell r="J967">
            <v>0</v>
          </cell>
        </row>
        <row r="968">
          <cell r="I968">
            <v>3275.7840000000001</v>
          </cell>
          <cell r="J968">
            <v>0</v>
          </cell>
        </row>
        <row r="969">
          <cell r="I969">
            <v>16.943999999999999</v>
          </cell>
          <cell r="J969">
            <v>0</v>
          </cell>
        </row>
        <row r="970">
          <cell r="I970">
            <v>903.94799999999998</v>
          </cell>
          <cell r="J970">
            <v>0</v>
          </cell>
        </row>
        <row r="971">
          <cell r="I971">
            <v>50.747999999999998</v>
          </cell>
          <cell r="J971">
            <v>0</v>
          </cell>
        </row>
        <row r="972">
          <cell r="I972">
            <v>129.96</v>
          </cell>
          <cell r="J972">
            <v>0</v>
          </cell>
        </row>
        <row r="973">
          <cell r="I973">
            <v>24.18</v>
          </cell>
          <cell r="J973">
            <v>0</v>
          </cell>
        </row>
        <row r="974">
          <cell r="I974">
            <v>249.93600000000001</v>
          </cell>
          <cell r="J974">
            <v>0</v>
          </cell>
        </row>
        <row r="975">
          <cell r="I975">
            <v>258.57599999999996</v>
          </cell>
          <cell r="J975">
            <v>0</v>
          </cell>
        </row>
        <row r="976">
          <cell r="I976">
            <v>1205795.4839999999</v>
          </cell>
          <cell r="J976">
            <v>0</v>
          </cell>
        </row>
        <row r="977">
          <cell r="I977">
            <v>3000</v>
          </cell>
          <cell r="J977">
            <v>0</v>
          </cell>
        </row>
        <row r="978">
          <cell r="I978"/>
          <cell r="J978">
            <v>10000</v>
          </cell>
        </row>
        <row r="979">
          <cell r="I979">
            <v>1225458.2519999999</v>
          </cell>
          <cell r="J979">
            <v>10000</v>
          </cell>
        </row>
        <row r="980">
          <cell r="I980">
            <v>630182.86800000002</v>
          </cell>
          <cell r="J980">
            <v>635630.3584864299</v>
          </cell>
        </row>
        <row r="981">
          <cell r="I981">
            <v>21686.135999999999</v>
          </cell>
          <cell r="J981">
            <v>8385.561566450704</v>
          </cell>
        </row>
        <row r="982">
          <cell r="I982">
            <v>17717.52</v>
          </cell>
          <cell r="J982">
            <v>5989.6868331790738</v>
          </cell>
        </row>
        <row r="983">
          <cell r="I983">
            <v>127018.092</v>
          </cell>
          <cell r="J983">
            <v>35938.120999074439</v>
          </cell>
        </row>
        <row r="984">
          <cell r="I984">
            <v>145910.72400000002</v>
          </cell>
          <cell r="J984">
            <v>167711.23132901409</v>
          </cell>
        </row>
        <row r="985">
          <cell r="I985">
            <v>1766.8680000000002</v>
          </cell>
          <cell r="J985">
            <v>3536</v>
          </cell>
        </row>
        <row r="986">
          <cell r="I986">
            <v>50647.548000000003</v>
          </cell>
          <cell r="J986">
            <v>74732</v>
          </cell>
        </row>
        <row r="987">
          <cell r="I987">
            <v>2765.76</v>
          </cell>
          <cell r="J987">
            <v>4505</v>
          </cell>
        </row>
        <row r="988">
          <cell r="I988">
            <v>10425</v>
          </cell>
          <cell r="J988">
            <v>8685.045908109656</v>
          </cell>
        </row>
        <row r="989">
          <cell r="I989">
            <v>7119.78</v>
          </cell>
          <cell r="J989">
            <v>6930</v>
          </cell>
        </row>
        <row r="990">
          <cell r="I990">
            <v>43.608000000000004</v>
          </cell>
          <cell r="J990">
            <v>0</v>
          </cell>
        </row>
        <row r="991">
          <cell r="I991">
            <v>34080.516000000003</v>
          </cell>
          <cell r="J991">
            <v>0</v>
          </cell>
        </row>
        <row r="992">
          <cell r="I992"/>
          <cell r="J992">
            <v>2600</v>
          </cell>
        </row>
        <row r="993">
          <cell r="I993">
            <v>243.51600000000002</v>
          </cell>
          <cell r="J993">
            <v>10080</v>
          </cell>
        </row>
        <row r="994">
          <cell r="I994"/>
          <cell r="J994">
            <v>2500</v>
          </cell>
        </row>
        <row r="995">
          <cell r="I995">
            <v>0</v>
          </cell>
          <cell r="J995">
            <v>7200</v>
          </cell>
        </row>
        <row r="996">
          <cell r="I996">
            <v>0</v>
          </cell>
          <cell r="J996">
            <v>2400</v>
          </cell>
        </row>
        <row r="997">
          <cell r="I997">
            <v>63833.364000000001</v>
          </cell>
          <cell r="J997">
            <v>53030.3</v>
          </cell>
        </row>
        <row r="998">
          <cell r="I998">
            <v>1361.712</v>
          </cell>
          <cell r="J998">
            <v>14500</v>
          </cell>
        </row>
        <row r="999">
          <cell r="I999">
            <v>4400.16</v>
          </cell>
          <cell r="J999">
            <v>3000</v>
          </cell>
        </row>
        <row r="1000">
          <cell r="I1000">
            <v>0</v>
          </cell>
          <cell r="J1000">
            <v>0</v>
          </cell>
        </row>
        <row r="1001">
          <cell r="I1001"/>
          <cell r="J1001">
            <v>22000</v>
          </cell>
        </row>
        <row r="1002">
          <cell r="I1002">
            <v>0</v>
          </cell>
          <cell r="J1002">
            <v>0</v>
          </cell>
        </row>
        <row r="1003">
          <cell r="I1003"/>
          <cell r="J1003">
            <v>5150</v>
          </cell>
        </row>
        <row r="1004">
          <cell r="I1004">
            <v>864.16800000000001</v>
          </cell>
          <cell r="J1004">
            <v>1500</v>
          </cell>
        </row>
        <row r="1005">
          <cell r="I1005"/>
          <cell r="J1005">
            <v>1000</v>
          </cell>
        </row>
        <row r="1006">
          <cell r="I1006">
            <v>0</v>
          </cell>
          <cell r="J1006">
            <v>2785</v>
          </cell>
        </row>
        <row r="1007">
          <cell r="I1007"/>
          <cell r="J1007">
            <v>2000</v>
          </cell>
        </row>
        <row r="1008">
          <cell r="I1008">
            <v>1122</v>
          </cell>
          <cell r="J1008">
            <v>4600</v>
          </cell>
        </row>
        <row r="1009">
          <cell r="I1009"/>
          <cell r="J1009">
            <v>1000</v>
          </cell>
        </row>
        <row r="1010">
          <cell r="I1010">
            <v>0</v>
          </cell>
          <cell r="J1010">
            <v>1000</v>
          </cell>
        </row>
        <row r="1011">
          <cell r="I1011">
            <v>-15798</v>
          </cell>
          <cell r="J1011">
            <v>0</v>
          </cell>
        </row>
        <row r="1012">
          <cell r="I1012">
            <v>6954.4439999999995</v>
          </cell>
          <cell r="J1012">
            <v>0</v>
          </cell>
        </row>
        <row r="1013">
          <cell r="I1013">
            <v>1302</v>
          </cell>
          <cell r="J1013">
            <v>7345.68</v>
          </cell>
        </row>
        <row r="1014">
          <cell r="I1014"/>
          <cell r="J1014">
            <v>2000</v>
          </cell>
        </row>
        <row r="1015">
          <cell r="I1015">
            <v>228</v>
          </cell>
          <cell r="J1015">
            <v>0</v>
          </cell>
        </row>
        <row r="1016">
          <cell r="I1016">
            <v>624682.48800000001</v>
          </cell>
          <cell r="J1016">
            <v>0</v>
          </cell>
        </row>
        <row r="1017">
          <cell r="I1017">
            <v>1696.44</v>
          </cell>
          <cell r="J1017">
            <v>0</v>
          </cell>
        </row>
        <row r="1018">
          <cell r="I1018">
            <v>3150</v>
          </cell>
          <cell r="J1018">
            <v>0</v>
          </cell>
        </row>
        <row r="1019">
          <cell r="I1019"/>
          <cell r="J1019">
            <v>5000</v>
          </cell>
        </row>
        <row r="1020">
          <cell r="I1020"/>
          <cell r="J1020">
            <v>5000</v>
          </cell>
        </row>
        <row r="1021">
          <cell r="I1021"/>
          <cell r="J1021">
            <v>1000</v>
          </cell>
        </row>
        <row r="1022">
          <cell r="I1022">
            <v>99938.4</v>
          </cell>
          <cell r="J1022">
            <v>105000</v>
          </cell>
        </row>
        <row r="1023">
          <cell r="I1023">
            <v>4194</v>
          </cell>
          <cell r="J1023">
            <v>41000</v>
          </cell>
        </row>
        <row r="1024">
          <cell r="I1024"/>
          <cell r="J1024">
            <v>1500</v>
          </cell>
        </row>
        <row r="1025">
          <cell r="I1025">
            <v>2400</v>
          </cell>
          <cell r="J1025">
            <v>4000</v>
          </cell>
        </row>
        <row r="1026">
          <cell r="I1026">
            <v>1849937.1119999997</v>
          </cell>
          <cell r="J1026">
            <v>1260233.9851222578</v>
          </cell>
        </row>
        <row r="1027">
          <cell r="I1027">
            <v>12541.632000000001</v>
          </cell>
          <cell r="J1027">
            <v>122748.65591039999</v>
          </cell>
        </row>
        <row r="1028">
          <cell r="I1028">
            <v>533.85599999999999</v>
          </cell>
          <cell r="J1028">
            <v>1619.3632</v>
          </cell>
        </row>
        <row r="1029">
          <cell r="I1029">
            <v>233.53200000000001</v>
          </cell>
          <cell r="J1029">
            <v>1156.6880000000001</v>
          </cell>
        </row>
        <row r="1030">
          <cell r="I1030">
            <v>11844.995999999999</v>
          </cell>
          <cell r="J1030">
            <v>0</v>
          </cell>
        </row>
        <row r="1031">
          <cell r="I1031">
            <v>0</v>
          </cell>
          <cell r="J1031">
            <v>32387.264000000003</v>
          </cell>
        </row>
        <row r="1032">
          <cell r="I1032">
            <v>10.343999999999999</v>
          </cell>
          <cell r="J1032">
            <v>208</v>
          </cell>
        </row>
        <row r="1033">
          <cell r="I1033">
            <v>208.75200000000001</v>
          </cell>
          <cell r="J1033">
            <v>4396</v>
          </cell>
        </row>
        <row r="1034">
          <cell r="I1034">
            <v>16.512</v>
          </cell>
          <cell r="J1034">
            <v>265</v>
          </cell>
        </row>
        <row r="1035">
          <cell r="I1035">
            <v>1927.1280000000002</v>
          </cell>
          <cell r="J1035">
            <v>1677.1976000000002</v>
          </cell>
        </row>
        <row r="1036">
          <cell r="I1036">
            <v>0</v>
          </cell>
          <cell r="J1036">
            <v>0</v>
          </cell>
        </row>
        <row r="1037">
          <cell r="I1037">
            <v>3565.4639999999999</v>
          </cell>
          <cell r="J1037">
            <v>0</v>
          </cell>
        </row>
        <row r="1038">
          <cell r="I1038">
            <v>76824</v>
          </cell>
          <cell r="J1038">
            <v>0</v>
          </cell>
        </row>
        <row r="1039">
          <cell r="I1039"/>
          <cell r="J1039">
            <v>193531.7</v>
          </cell>
        </row>
        <row r="1040">
          <cell r="I1040">
            <v>0</v>
          </cell>
          <cell r="J1040">
            <v>0</v>
          </cell>
        </row>
        <row r="1041">
          <cell r="I1041"/>
          <cell r="J1041">
            <v>2500</v>
          </cell>
        </row>
        <row r="1042">
          <cell r="I1042"/>
          <cell r="J1042">
            <v>1000</v>
          </cell>
        </row>
        <row r="1043">
          <cell r="I1043"/>
          <cell r="J1043">
            <v>6529.49</v>
          </cell>
        </row>
        <row r="1044">
          <cell r="I1044">
            <v>59336.328000000001</v>
          </cell>
          <cell r="J1044">
            <v>0</v>
          </cell>
        </row>
        <row r="1045">
          <cell r="I1045"/>
          <cell r="J1045">
            <v>30000</v>
          </cell>
        </row>
        <row r="1046">
          <cell r="I1046"/>
          <cell r="J1046">
            <v>10000</v>
          </cell>
        </row>
        <row r="1047">
          <cell r="I1047"/>
          <cell r="J1047">
            <v>10000</v>
          </cell>
        </row>
        <row r="1048">
          <cell r="I1048"/>
          <cell r="J1048">
            <v>300000</v>
          </cell>
        </row>
        <row r="1049">
          <cell r="I1049"/>
          <cell r="J1049">
            <v>10000</v>
          </cell>
        </row>
        <row r="1050">
          <cell r="I1050">
            <v>167042.54399999999</v>
          </cell>
          <cell r="J1050">
            <v>728019.35871040006</v>
          </cell>
        </row>
        <row r="1051">
          <cell r="I1051">
            <v>13392.887999999999</v>
          </cell>
          <cell r="J1051">
            <v>0</v>
          </cell>
        </row>
        <row r="1052">
          <cell r="I1052">
            <v>69.816000000000003</v>
          </cell>
          <cell r="J1052">
            <v>0</v>
          </cell>
        </row>
        <row r="1053">
          <cell r="I1053">
            <v>1333.0439999999999</v>
          </cell>
          <cell r="J1053">
            <v>0</v>
          </cell>
        </row>
        <row r="1054">
          <cell r="I1054">
            <v>3183.4320000000002</v>
          </cell>
          <cell r="J1054">
            <v>0</v>
          </cell>
        </row>
        <row r="1055">
          <cell r="I1055">
            <v>51.72</v>
          </cell>
          <cell r="J1055">
            <v>0</v>
          </cell>
        </row>
        <row r="1056">
          <cell r="I1056">
            <v>2023.6680000000001</v>
          </cell>
          <cell r="J1056">
            <v>0</v>
          </cell>
        </row>
        <row r="1057">
          <cell r="I1057">
            <v>80.712000000000003</v>
          </cell>
          <cell r="J1057">
            <v>0</v>
          </cell>
        </row>
        <row r="1058">
          <cell r="I1058">
            <v>181.24799999999999</v>
          </cell>
          <cell r="J1058">
            <v>0</v>
          </cell>
        </row>
        <row r="1059">
          <cell r="I1059">
            <v>623.82000000000005</v>
          </cell>
          <cell r="J1059">
            <v>0</v>
          </cell>
        </row>
        <row r="1060">
          <cell r="I1060">
            <v>1516.1280000000002</v>
          </cell>
          <cell r="J1060">
            <v>0</v>
          </cell>
        </row>
        <row r="1061">
          <cell r="I1061">
            <v>4149948.2880000002</v>
          </cell>
          <cell r="J1061">
            <v>0</v>
          </cell>
        </row>
        <row r="1062">
          <cell r="I1062">
            <v>4172404.764</v>
          </cell>
          <cell r="J1062">
            <v>0</v>
          </cell>
        </row>
        <row r="1063">
          <cell r="I1063">
            <v>1253898.48</v>
          </cell>
          <cell r="J1063">
            <v>1469683.3513854444</v>
          </cell>
        </row>
        <row r="1064">
          <cell r="I1064">
            <v>15290.112000000001</v>
          </cell>
          <cell r="J1064">
            <v>19388.816254114387</v>
          </cell>
        </row>
        <row r="1065">
          <cell r="I1065">
            <v>13285.704</v>
          </cell>
          <cell r="J1065">
            <v>13849.154467224573</v>
          </cell>
        </row>
        <row r="1066">
          <cell r="I1066">
            <v>82131.707999999999</v>
          </cell>
          <cell r="J1066">
            <v>64373.262543232224</v>
          </cell>
        </row>
        <row r="1067">
          <cell r="I1067">
            <v>228330.31200000001</v>
          </cell>
          <cell r="J1067">
            <v>387776.32508228789</v>
          </cell>
        </row>
        <row r="1068">
          <cell r="I1068">
            <v>5230.2479999999996</v>
          </cell>
          <cell r="J1068">
            <v>7280</v>
          </cell>
        </row>
        <row r="1069">
          <cell r="I1069">
            <v>161664.58799999999</v>
          </cell>
          <cell r="J1069">
            <v>153860</v>
          </cell>
        </row>
        <row r="1070">
          <cell r="I1070">
            <v>6647.22</v>
          </cell>
          <cell r="J1070">
            <v>9275</v>
          </cell>
        </row>
        <row r="1071">
          <cell r="I1071">
            <v>21278.400000000001</v>
          </cell>
          <cell r="J1071">
            <v>20081.273977475623</v>
          </cell>
        </row>
        <row r="1072">
          <cell r="I1072">
            <v>11091.6</v>
          </cell>
          <cell r="J1072">
            <v>10890</v>
          </cell>
        </row>
        <row r="1073">
          <cell r="I1073">
            <v>463.24800000000005</v>
          </cell>
          <cell r="J1073">
            <v>0</v>
          </cell>
        </row>
        <row r="1074">
          <cell r="I1074">
            <v>450.10799999999995</v>
          </cell>
          <cell r="J1074">
            <v>0</v>
          </cell>
        </row>
        <row r="1075">
          <cell r="I1075">
            <v>122846.04</v>
          </cell>
          <cell r="J1075">
            <v>0</v>
          </cell>
        </row>
        <row r="1076">
          <cell r="I1076">
            <v>0</v>
          </cell>
          <cell r="J1076">
            <v>0</v>
          </cell>
        </row>
        <row r="1077">
          <cell r="I1077"/>
          <cell r="J1077">
            <v>3800</v>
          </cell>
        </row>
        <row r="1078">
          <cell r="I1078">
            <v>700.1400000000001</v>
          </cell>
          <cell r="J1078">
            <v>0</v>
          </cell>
        </row>
        <row r="1079">
          <cell r="I1079">
            <v>5742.78</v>
          </cell>
          <cell r="J1079">
            <v>17720</v>
          </cell>
        </row>
        <row r="1080">
          <cell r="I1080">
            <v>0</v>
          </cell>
          <cell r="J1080">
            <v>0</v>
          </cell>
        </row>
        <row r="1081">
          <cell r="I1081">
            <v>1752.7199999999998</v>
          </cell>
          <cell r="J1081">
            <v>7500</v>
          </cell>
        </row>
        <row r="1082">
          <cell r="I1082">
            <v>0</v>
          </cell>
          <cell r="J1082">
            <v>7200</v>
          </cell>
        </row>
        <row r="1083">
          <cell r="I1083">
            <v>31186.848000000002</v>
          </cell>
          <cell r="J1083">
            <v>20000</v>
          </cell>
        </row>
        <row r="1084">
          <cell r="I1084">
            <v>264.60000000000002</v>
          </cell>
          <cell r="J1084">
            <v>15000</v>
          </cell>
        </row>
        <row r="1085">
          <cell r="I1085">
            <v>13756.763999999999</v>
          </cell>
          <cell r="J1085">
            <v>10000</v>
          </cell>
        </row>
        <row r="1086">
          <cell r="I1086">
            <v>49468.248</v>
          </cell>
          <cell r="J1086">
            <v>23000</v>
          </cell>
        </row>
        <row r="1087">
          <cell r="I1087">
            <v>54812.903999999995</v>
          </cell>
          <cell r="J1087">
            <v>1000</v>
          </cell>
        </row>
        <row r="1088">
          <cell r="I1088">
            <v>0</v>
          </cell>
          <cell r="J1088">
            <v>0</v>
          </cell>
        </row>
        <row r="1089">
          <cell r="I1089"/>
          <cell r="J1089">
            <v>4000</v>
          </cell>
        </row>
        <row r="1090">
          <cell r="I1090">
            <v>0</v>
          </cell>
          <cell r="J1090">
            <v>20000</v>
          </cell>
        </row>
        <row r="1091">
          <cell r="I1091">
            <v>3873.0840000000003</v>
          </cell>
          <cell r="J1091">
            <v>15000</v>
          </cell>
        </row>
        <row r="1092">
          <cell r="I1092">
            <v>21.6</v>
          </cell>
          <cell r="J1092">
            <v>4000</v>
          </cell>
        </row>
        <row r="1093">
          <cell r="I1093">
            <v>0</v>
          </cell>
          <cell r="J1093">
            <v>10100</v>
          </cell>
        </row>
        <row r="1094">
          <cell r="I1094">
            <v>880.36799999999994</v>
          </cell>
          <cell r="J1094">
            <v>3000</v>
          </cell>
        </row>
        <row r="1095">
          <cell r="I1095">
            <v>279.94799999999998</v>
          </cell>
          <cell r="J1095">
            <v>0</v>
          </cell>
        </row>
        <row r="1096">
          <cell r="I1096">
            <v>1124.652</v>
          </cell>
          <cell r="J1096">
            <v>4000</v>
          </cell>
        </row>
        <row r="1097">
          <cell r="I1097">
            <v>0</v>
          </cell>
          <cell r="J1097">
            <v>0</v>
          </cell>
        </row>
        <row r="1098">
          <cell r="I1098">
            <v>36.468000000000004</v>
          </cell>
          <cell r="J1098">
            <v>0</v>
          </cell>
        </row>
        <row r="1099">
          <cell r="I1099">
            <v>192</v>
          </cell>
          <cell r="J1099">
            <v>12242.8</v>
          </cell>
        </row>
        <row r="1100">
          <cell r="I1100">
            <v>342</v>
          </cell>
          <cell r="J1100">
            <v>0</v>
          </cell>
        </row>
        <row r="1101">
          <cell r="I1101">
            <v>86540.195999999996</v>
          </cell>
          <cell r="J1101">
            <v>0</v>
          </cell>
        </row>
        <row r="1102">
          <cell r="I1102">
            <v>2435983.1880000001</v>
          </cell>
          <cell r="J1102">
            <v>0</v>
          </cell>
        </row>
        <row r="1103">
          <cell r="I1103">
            <v>29821.32</v>
          </cell>
          <cell r="J1103">
            <v>0</v>
          </cell>
        </row>
        <row r="1104">
          <cell r="I1104">
            <v>164455.79999999999</v>
          </cell>
          <cell r="J1104">
            <v>90000</v>
          </cell>
        </row>
        <row r="1105">
          <cell r="I1105"/>
          <cell r="J1105">
            <v>10000</v>
          </cell>
        </row>
        <row r="1106">
          <cell r="I1106">
            <v>22580.567999999999</v>
          </cell>
          <cell r="J1106">
            <v>0</v>
          </cell>
        </row>
        <row r="1107">
          <cell r="I1107">
            <v>360</v>
          </cell>
          <cell r="J1107">
            <v>0</v>
          </cell>
        </row>
        <row r="1108">
          <cell r="I1108"/>
          <cell r="J1108">
            <v>10400</v>
          </cell>
        </row>
        <row r="1109">
          <cell r="I1109"/>
          <cell r="J1109">
            <v>2000</v>
          </cell>
        </row>
        <row r="1110">
          <cell r="I1110">
            <v>0</v>
          </cell>
          <cell r="J1110">
            <v>45000</v>
          </cell>
        </row>
        <row r="1111">
          <cell r="I1111">
            <v>162438</v>
          </cell>
          <cell r="J1111">
            <v>230000</v>
          </cell>
        </row>
        <row r="1112">
          <cell r="I1112">
            <v>2240.3040000000001</v>
          </cell>
          <cell r="J1112">
            <v>4000</v>
          </cell>
        </row>
        <row r="1113">
          <cell r="I1113">
            <v>90300</v>
          </cell>
          <cell r="J1113">
            <v>35000</v>
          </cell>
        </row>
        <row r="1114">
          <cell r="I1114">
            <v>5081762.2680000002</v>
          </cell>
          <cell r="J1114">
            <v>2760419.9837097791</v>
          </cell>
        </row>
        <row r="1115">
          <cell r="I1115">
            <v>367223.4</v>
          </cell>
          <cell r="J1115">
            <v>437295.21863218694</v>
          </cell>
        </row>
        <row r="1116">
          <cell r="I1116">
            <v>1000.944</v>
          </cell>
          <cell r="J1116">
            <v>5769.022718308398</v>
          </cell>
        </row>
        <row r="1117">
          <cell r="I1117">
            <v>2802.8519999999999</v>
          </cell>
          <cell r="J1117">
            <v>4120.7305130774257</v>
          </cell>
        </row>
        <row r="1118">
          <cell r="I1118">
            <v>20393.580000000002</v>
          </cell>
          <cell r="J1118">
            <v>20492.415078464557</v>
          </cell>
        </row>
        <row r="1119">
          <cell r="I1119">
            <v>57661.332000000002</v>
          </cell>
          <cell r="J1119">
            <v>115380.45436616795</v>
          </cell>
        </row>
        <row r="1120">
          <cell r="I1120">
            <v>1028.616</v>
          </cell>
          <cell r="J1120">
            <v>2288</v>
          </cell>
        </row>
        <row r="1121">
          <cell r="I1121">
            <v>37552.631999999998</v>
          </cell>
          <cell r="J1121">
            <v>48356</v>
          </cell>
        </row>
        <row r="1122">
          <cell r="I1122">
            <v>1612.9920000000002</v>
          </cell>
          <cell r="J1122">
            <v>2915</v>
          </cell>
        </row>
        <row r="1123">
          <cell r="I1123">
            <v>6907.8359999999993</v>
          </cell>
          <cell r="J1123">
            <v>5975.0592439622687</v>
          </cell>
        </row>
        <row r="1124">
          <cell r="I1124">
            <v>2686.5840000000003</v>
          </cell>
          <cell r="J1124">
            <v>2970</v>
          </cell>
        </row>
        <row r="1125">
          <cell r="I1125">
            <v>46472.58</v>
          </cell>
          <cell r="J1125">
            <v>0</v>
          </cell>
        </row>
        <row r="1126">
          <cell r="I1126"/>
          <cell r="J1126">
            <v>1000</v>
          </cell>
        </row>
        <row r="1127">
          <cell r="I1127">
            <v>2256</v>
          </cell>
          <cell r="J1127">
            <v>6900</v>
          </cell>
        </row>
        <row r="1128">
          <cell r="I1128">
            <v>465.50400000000002</v>
          </cell>
          <cell r="J1128">
            <v>5000</v>
          </cell>
        </row>
        <row r="1129">
          <cell r="I1129"/>
          <cell r="J1129">
            <v>500</v>
          </cell>
        </row>
        <row r="1130">
          <cell r="I1130">
            <v>0</v>
          </cell>
          <cell r="J1130">
            <v>2000</v>
          </cell>
        </row>
        <row r="1131">
          <cell r="I1131">
            <v>2732.0520000000001</v>
          </cell>
          <cell r="J1131">
            <v>2000</v>
          </cell>
        </row>
        <row r="1132">
          <cell r="I1132"/>
          <cell r="J1132">
            <v>1000</v>
          </cell>
        </row>
        <row r="1133">
          <cell r="I1133">
            <v>1217.172</v>
          </cell>
          <cell r="J1133">
            <v>3000</v>
          </cell>
        </row>
        <row r="1134">
          <cell r="I1134"/>
          <cell r="J1134">
            <v>500</v>
          </cell>
        </row>
        <row r="1135">
          <cell r="I1135">
            <v>0</v>
          </cell>
          <cell r="J1135">
            <v>2500</v>
          </cell>
        </row>
        <row r="1136">
          <cell r="I1136"/>
          <cell r="J1136">
            <v>1000</v>
          </cell>
        </row>
        <row r="1137">
          <cell r="I1137"/>
          <cell r="J1137">
            <v>500</v>
          </cell>
        </row>
        <row r="1138">
          <cell r="I1138">
            <v>456.87600000000003</v>
          </cell>
          <cell r="J1138">
            <v>1000</v>
          </cell>
        </row>
        <row r="1139">
          <cell r="I1139"/>
          <cell r="J1139">
            <v>5000</v>
          </cell>
        </row>
        <row r="1140">
          <cell r="I1140">
            <v>0</v>
          </cell>
          <cell r="J1140">
            <v>0</v>
          </cell>
        </row>
        <row r="1141">
          <cell r="I1141">
            <v>0</v>
          </cell>
          <cell r="J1141">
            <v>20000</v>
          </cell>
        </row>
        <row r="1142">
          <cell r="I1142">
            <v>0</v>
          </cell>
          <cell r="J1142">
            <v>11426.619999999999</v>
          </cell>
        </row>
        <row r="1143">
          <cell r="I1143">
            <v>114</v>
          </cell>
          <cell r="J1143">
            <v>0</v>
          </cell>
        </row>
        <row r="1144">
          <cell r="I1144">
            <v>1194</v>
          </cell>
          <cell r="J1144">
            <v>0</v>
          </cell>
        </row>
        <row r="1145">
          <cell r="I1145">
            <v>0</v>
          </cell>
          <cell r="J1145">
            <v>300</v>
          </cell>
        </row>
        <row r="1146">
          <cell r="I1146"/>
          <cell r="J1146">
            <v>500</v>
          </cell>
        </row>
        <row r="1147">
          <cell r="I1147"/>
          <cell r="J1147">
            <v>500</v>
          </cell>
        </row>
        <row r="1148">
          <cell r="I1148">
            <v>12324.6</v>
          </cell>
          <cell r="J1148">
            <v>0</v>
          </cell>
        </row>
        <row r="1149">
          <cell r="I1149"/>
          <cell r="J1149">
            <v>2500</v>
          </cell>
        </row>
        <row r="1150">
          <cell r="I1150"/>
          <cell r="J1150">
            <v>5000</v>
          </cell>
        </row>
        <row r="1151">
          <cell r="I1151">
            <v>566103.55200000003</v>
          </cell>
          <cell r="J1151">
            <v>717688.52055216744</v>
          </cell>
        </row>
        <row r="1152">
          <cell r="I1152">
            <v>32559.311999999998</v>
          </cell>
          <cell r="J1152">
            <v>116787.88394095241</v>
          </cell>
        </row>
        <row r="1153">
          <cell r="J1153">
            <v>1540.7256401886659</v>
          </cell>
        </row>
        <row r="1154">
          <cell r="I1154">
            <v>47.64</v>
          </cell>
          <cell r="J1154">
            <v>1100.5183144204757</v>
          </cell>
        </row>
        <row r="1155">
          <cell r="I1155">
            <v>1269.8400000000001</v>
          </cell>
          <cell r="J1155">
            <v>0</v>
          </cell>
        </row>
        <row r="1156">
          <cell r="I1156">
            <v>9000.8040000000001</v>
          </cell>
          <cell r="J1156">
            <v>30814.512803773323</v>
          </cell>
        </row>
        <row r="1157">
          <cell r="I1157">
            <v>42.540000000000006</v>
          </cell>
          <cell r="J1157">
            <v>208</v>
          </cell>
        </row>
        <row r="1158">
          <cell r="I1158">
            <v>3092.0520000000001</v>
          </cell>
          <cell r="J1158">
            <v>4396</v>
          </cell>
        </row>
        <row r="1159">
          <cell r="I1159">
            <v>112.65599999999999</v>
          </cell>
          <cell r="J1159">
            <v>265</v>
          </cell>
        </row>
        <row r="1160">
          <cell r="I1160">
            <v>633.01199999999994</v>
          </cell>
          <cell r="J1160">
            <v>1595.7515559096898</v>
          </cell>
        </row>
        <row r="1161">
          <cell r="I1161">
            <v>103.824</v>
          </cell>
          <cell r="J1161">
            <v>0</v>
          </cell>
        </row>
        <row r="1162">
          <cell r="I1162">
            <v>639280.08000000007</v>
          </cell>
          <cell r="J1162">
            <v>0</v>
          </cell>
        </row>
        <row r="1163">
          <cell r="I1163">
            <v>45555.887999999999</v>
          </cell>
          <cell r="J1163">
            <v>0</v>
          </cell>
        </row>
        <row r="1164">
          <cell r="I1164">
            <v>244755</v>
          </cell>
          <cell r="J1164">
            <v>0</v>
          </cell>
        </row>
        <row r="1165">
          <cell r="I1165">
            <v>0</v>
          </cell>
          <cell r="J1165">
            <v>0</v>
          </cell>
        </row>
        <row r="1166">
          <cell r="I1166">
            <v>0</v>
          </cell>
          <cell r="J1166">
            <v>0</v>
          </cell>
        </row>
        <row r="1167">
          <cell r="I1167">
            <v>0</v>
          </cell>
          <cell r="J1167">
            <v>0</v>
          </cell>
        </row>
        <row r="1168">
          <cell r="I1168">
            <v>41.040000000000006</v>
          </cell>
          <cell r="J1168">
            <v>0</v>
          </cell>
        </row>
        <row r="1169">
          <cell r="I1169">
            <v>33.588000000000001</v>
          </cell>
          <cell r="J1169">
            <v>0</v>
          </cell>
        </row>
        <row r="1170">
          <cell r="I1170">
            <v>74.567999999999998</v>
          </cell>
          <cell r="J1170">
            <v>0</v>
          </cell>
        </row>
        <row r="1171">
          <cell r="I1171">
            <v>38.832000000000001</v>
          </cell>
          <cell r="J1171">
            <v>0</v>
          </cell>
        </row>
        <row r="1172">
          <cell r="I1172">
            <v>29849.88</v>
          </cell>
          <cell r="J1172">
            <v>0</v>
          </cell>
        </row>
        <row r="1173">
          <cell r="I1173">
            <v>0</v>
          </cell>
          <cell r="J1173">
            <v>0</v>
          </cell>
        </row>
        <row r="1174">
          <cell r="I1174">
            <v>0</v>
          </cell>
          <cell r="J1174">
            <v>0</v>
          </cell>
        </row>
        <row r="1175">
          <cell r="I1175">
            <v>0</v>
          </cell>
          <cell r="J1175">
            <v>0</v>
          </cell>
        </row>
        <row r="1176">
          <cell r="I1176">
            <v>52929.671999999999</v>
          </cell>
          <cell r="J1176">
            <v>0</v>
          </cell>
        </row>
        <row r="1177">
          <cell r="I1177">
            <v>1059420.2280000001</v>
          </cell>
          <cell r="J1177">
            <v>156708.39225524457</v>
          </cell>
        </row>
        <row r="1178">
          <cell r="I1178">
            <v>523842.9</v>
          </cell>
          <cell r="J1178">
            <v>546949.66835554317</v>
          </cell>
        </row>
        <row r="1179">
          <cell r="I1179">
            <v>8866.1759999999995</v>
          </cell>
          <cell r="J1179">
            <v>7215.6404371033823</v>
          </cell>
        </row>
        <row r="1180">
          <cell r="I1180">
            <v>3743.8919999999998</v>
          </cell>
          <cell r="J1180">
            <v>5154.0288836452737</v>
          </cell>
        </row>
        <row r="1181">
          <cell r="I1181">
            <v>131068.94399999999</v>
          </cell>
          <cell r="J1181">
            <v>21707.277041756453</v>
          </cell>
        </row>
        <row r="1182">
          <cell r="I1182">
            <v>100964.24399999999</v>
          </cell>
          <cell r="J1182">
            <v>144312.80874206766</v>
          </cell>
        </row>
        <row r="1183">
          <cell r="I1183">
            <v>1210.7280000000001</v>
          </cell>
          <cell r="J1183">
            <v>2704</v>
          </cell>
        </row>
        <row r="1184">
          <cell r="I1184">
            <v>43590.468000000001</v>
          </cell>
          <cell r="J1184">
            <v>57148</v>
          </cell>
        </row>
        <row r="1185">
          <cell r="I1185">
            <v>2606.2080000000001</v>
          </cell>
          <cell r="J1185">
            <v>3445</v>
          </cell>
        </row>
        <row r="1186">
          <cell r="I1186">
            <v>8142</v>
          </cell>
          <cell r="J1186">
            <v>7473.3418812856462</v>
          </cell>
        </row>
        <row r="1187">
          <cell r="I1187">
            <v>4520.9279999999999</v>
          </cell>
          <cell r="J1187">
            <v>3960</v>
          </cell>
        </row>
        <row r="1188">
          <cell r="I1188">
            <v>17241.863999999998</v>
          </cell>
          <cell r="J1188">
            <v>0</v>
          </cell>
        </row>
        <row r="1189">
          <cell r="I1189">
            <v>31870.5</v>
          </cell>
          <cell r="J1189">
            <v>0</v>
          </cell>
        </row>
        <row r="1190">
          <cell r="I1190">
            <v>38.747999999999998</v>
          </cell>
          <cell r="J1190">
            <v>0</v>
          </cell>
        </row>
        <row r="1191">
          <cell r="J1191">
            <v>192633.84000000003</v>
          </cell>
        </row>
        <row r="1192">
          <cell r="J1192">
            <v>233348</v>
          </cell>
        </row>
        <row r="1193">
          <cell r="I1193">
            <v>0</v>
          </cell>
          <cell r="J1193">
            <v>0</v>
          </cell>
        </row>
        <row r="1194">
          <cell r="J1194">
            <v>5190</v>
          </cell>
        </row>
        <row r="1195">
          <cell r="I1195">
            <v>0</v>
          </cell>
          <cell r="J1195">
            <v>8626.25</v>
          </cell>
        </row>
        <row r="1196">
          <cell r="J1196">
            <v>500</v>
          </cell>
        </row>
        <row r="1197">
          <cell r="J1197">
            <v>6500</v>
          </cell>
        </row>
        <row r="1198">
          <cell r="J1198">
            <v>0</v>
          </cell>
        </row>
        <row r="1199">
          <cell r="I1199">
            <v>3002.9639999999999</v>
          </cell>
          <cell r="J1199">
            <v>2000</v>
          </cell>
        </row>
        <row r="1200">
          <cell r="J1200">
            <v>2000</v>
          </cell>
        </row>
        <row r="1201">
          <cell r="I1201">
            <v>2645.9760000000001</v>
          </cell>
          <cell r="J1201">
            <v>11500</v>
          </cell>
        </row>
        <row r="1202">
          <cell r="J1202">
            <v>5000</v>
          </cell>
        </row>
        <row r="1203">
          <cell r="J1203">
            <v>7500</v>
          </cell>
        </row>
        <row r="1204">
          <cell r="J1204">
            <v>10990</v>
          </cell>
        </row>
        <row r="1205">
          <cell r="J1205">
            <v>0</v>
          </cell>
        </row>
        <row r="1206">
          <cell r="J1206">
            <v>10000</v>
          </cell>
        </row>
        <row r="1207">
          <cell r="I1207">
            <v>2376.864</v>
          </cell>
          <cell r="J1207">
            <v>2000</v>
          </cell>
        </row>
        <row r="1208">
          <cell r="J1208">
            <v>500</v>
          </cell>
        </row>
        <row r="1209">
          <cell r="I1209">
            <v>4572.72</v>
          </cell>
          <cell r="J1209">
            <v>10000</v>
          </cell>
        </row>
        <row r="1210">
          <cell r="J1210">
            <v>2000</v>
          </cell>
        </row>
        <row r="1211">
          <cell r="I1211">
            <v>0</v>
          </cell>
          <cell r="J1211">
            <v>0</v>
          </cell>
        </row>
        <row r="1212">
          <cell r="J1212">
            <v>1000</v>
          </cell>
        </row>
        <row r="1213">
          <cell r="J1213">
            <v>1000</v>
          </cell>
        </row>
        <row r="1214">
          <cell r="I1214">
            <v>480</v>
          </cell>
          <cell r="J1214">
            <v>2040.47</v>
          </cell>
        </row>
        <row r="1215">
          <cell r="I1215">
            <v>422942.196</v>
          </cell>
          <cell r="J1215">
            <v>0</v>
          </cell>
        </row>
        <row r="1216">
          <cell r="I1216">
            <v>3310111.608</v>
          </cell>
          <cell r="J1216">
            <v>0</v>
          </cell>
        </row>
        <row r="1217">
          <cell r="I1217">
            <v>27863.4</v>
          </cell>
          <cell r="J1217">
            <v>0</v>
          </cell>
        </row>
        <row r="1218">
          <cell r="J1218">
            <v>28000</v>
          </cell>
        </row>
        <row r="1219">
          <cell r="J1219">
            <v>9500</v>
          </cell>
        </row>
        <row r="1220">
          <cell r="I1220">
            <v>372</v>
          </cell>
          <cell r="J1220">
            <v>0</v>
          </cell>
        </row>
        <row r="1221">
          <cell r="J1221">
            <v>2000</v>
          </cell>
        </row>
        <row r="1222">
          <cell r="I1222">
            <v>0</v>
          </cell>
          <cell r="J1222">
            <v>0</v>
          </cell>
        </row>
        <row r="1223">
          <cell r="I1223">
            <v>0</v>
          </cell>
          <cell r="J1223">
            <v>0</v>
          </cell>
        </row>
        <row r="1224">
          <cell r="I1224">
            <v>4652075.3279999997</v>
          </cell>
          <cell r="J1224">
            <v>1353898.3253414016</v>
          </cell>
        </row>
        <row r="1225">
          <cell r="I1225">
            <v>321818.50800000003</v>
          </cell>
          <cell r="J1225">
            <v>309288.64711680001</v>
          </cell>
        </row>
        <row r="1226">
          <cell r="I1226">
            <v>7007.76</v>
          </cell>
          <cell r="J1226">
            <v>4080.2944000000002</v>
          </cell>
        </row>
        <row r="1227">
          <cell r="I1227">
            <v>1975.44</v>
          </cell>
          <cell r="J1227">
            <v>2914.4960000000001</v>
          </cell>
        </row>
        <row r="1228">
          <cell r="I1228">
            <v>58322.7</v>
          </cell>
          <cell r="J1228">
            <v>13297.439999999999</v>
          </cell>
        </row>
        <row r="1229">
          <cell r="I1229">
            <v>22304.34</v>
          </cell>
          <cell r="J1229">
            <v>81605.888000000021</v>
          </cell>
        </row>
        <row r="1230">
          <cell r="I1230">
            <v>1009.116</v>
          </cell>
          <cell r="J1230">
            <v>1456</v>
          </cell>
        </row>
        <row r="1231">
          <cell r="I1231">
            <v>38468.591999999997</v>
          </cell>
          <cell r="J1231">
            <v>30772</v>
          </cell>
        </row>
        <row r="1232">
          <cell r="I1232">
            <v>2199.0239999999999</v>
          </cell>
          <cell r="J1232">
            <v>1855</v>
          </cell>
        </row>
        <row r="1233">
          <cell r="I1233">
            <v>4579.8720000000003</v>
          </cell>
          <cell r="J1233">
            <v>4226.0192000000006</v>
          </cell>
        </row>
        <row r="1234">
          <cell r="I1234">
            <v>1323.9839999999999</v>
          </cell>
          <cell r="J1234">
            <v>990</v>
          </cell>
        </row>
        <row r="1235">
          <cell r="I1235">
            <v>16436.82</v>
          </cell>
          <cell r="J1235">
            <v>0</v>
          </cell>
        </row>
        <row r="1236">
          <cell r="I1236">
            <v>53649.107999999993</v>
          </cell>
          <cell r="J1236">
            <v>0</v>
          </cell>
        </row>
        <row r="1237">
          <cell r="J1237">
            <v>122643.36799999999</v>
          </cell>
        </row>
        <row r="1238">
          <cell r="I1238">
            <v>0</v>
          </cell>
          <cell r="J1238">
            <v>61478.84</v>
          </cell>
        </row>
        <row r="1239">
          <cell r="J1239">
            <v>61678.200000000012</v>
          </cell>
        </row>
        <row r="1240">
          <cell r="I1240">
            <v>128232.72</v>
          </cell>
          <cell r="J1240">
            <v>327490</v>
          </cell>
        </row>
        <row r="1241">
          <cell r="I1241">
            <v>630</v>
          </cell>
          <cell r="J1241">
            <v>940</v>
          </cell>
        </row>
        <row r="1242">
          <cell r="I1242">
            <v>4356</v>
          </cell>
          <cell r="J1242">
            <v>4000</v>
          </cell>
        </row>
        <row r="1243">
          <cell r="J1243">
            <v>1000</v>
          </cell>
        </row>
        <row r="1244">
          <cell r="J1244">
            <v>5000</v>
          </cell>
        </row>
        <row r="1245">
          <cell r="I1245">
            <v>0</v>
          </cell>
          <cell r="J1245">
            <v>0</v>
          </cell>
        </row>
        <row r="1246">
          <cell r="I1246">
            <v>873.6</v>
          </cell>
          <cell r="J1246">
            <v>2000</v>
          </cell>
        </row>
        <row r="1247">
          <cell r="J1247">
            <v>3000</v>
          </cell>
        </row>
        <row r="1248">
          <cell r="I1248">
            <v>57.6</v>
          </cell>
          <cell r="J1248">
            <v>10500</v>
          </cell>
        </row>
        <row r="1249">
          <cell r="J1249">
            <v>5000</v>
          </cell>
        </row>
        <row r="1250">
          <cell r="J1250">
            <v>7500</v>
          </cell>
        </row>
        <row r="1251">
          <cell r="I1251">
            <v>2620.8000000000002</v>
          </cell>
          <cell r="J1251">
            <v>5000</v>
          </cell>
        </row>
        <row r="1252">
          <cell r="I1252">
            <v>11207.4</v>
          </cell>
          <cell r="J1252">
            <v>10000</v>
          </cell>
        </row>
        <row r="1253">
          <cell r="I1253">
            <v>582.33600000000001</v>
          </cell>
          <cell r="J1253">
            <v>1500</v>
          </cell>
        </row>
        <row r="1254">
          <cell r="J1254">
            <v>500</v>
          </cell>
        </row>
        <row r="1255">
          <cell r="I1255">
            <v>0</v>
          </cell>
          <cell r="J1255">
            <v>10000</v>
          </cell>
        </row>
        <row r="1256">
          <cell r="J1256">
            <v>2500</v>
          </cell>
        </row>
        <row r="1257">
          <cell r="I1257">
            <v>602.53200000000004</v>
          </cell>
          <cell r="J1257">
            <v>0</v>
          </cell>
        </row>
        <row r="1258">
          <cell r="I1258">
            <v>457.2</v>
          </cell>
          <cell r="J1258">
            <v>500</v>
          </cell>
        </row>
        <row r="1259">
          <cell r="J1259">
            <v>1000</v>
          </cell>
        </row>
        <row r="1260">
          <cell r="I1260">
            <v>96</v>
          </cell>
          <cell r="J1260">
            <v>2040.47</v>
          </cell>
        </row>
        <row r="1261">
          <cell r="I1261">
            <v>13552.68</v>
          </cell>
          <cell r="J1261">
            <v>0</v>
          </cell>
        </row>
        <row r="1262">
          <cell r="I1262">
            <v>773938.32</v>
          </cell>
          <cell r="J1262">
            <v>0</v>
          </cell>
        </row>
        <row r="1263">
          <cell r="I1263">
            <v>0</v>
          </cell>
          <cell r="J1263">
            <v>0</v>
          </cell>
        </row>
        <row r="1264">
          <cell r="I1264">
            <v>44880</v>
          </cell>
          <cell r="J1264">
            <v>28000</v>
          </cell>
        </row>
        <row r="1265">
          <cell r="J1265">
            <v>28000</v>
          </cell>
        </row>
        <row r="1266">
          <cell r="I1266">
            <v>2280</v>
          </cell>
          <cell r="J1266">
            <v>7000</v>
          </cell>
        </row>
        <row r="1267">
          <cell r="I1267">
            <v>3921</v>
          </cell>
          <cell r="J1267">
            <v>1500</v>
          </cell>
        </row>
        <row r="1268">
          <cell r="I1268">
            <v>12000</v>
          </cell>
          <cell r="J1268">
            <v>0</v>
          </cell>
        </row>
        <row r="1269">
          <cell r="I1269">
            <v>1529383.452</v>
          </cell>
          <cell r="J1269">
            <v>1160256.6627167999</v>
          </cell>
        </row>
        <row r="1270">
          <cell r="I1270">
            <v>411462.63600000006</v>
          </cell>
          <cell r="J1270">
            <v>399656.02659839997</v>
          </cell>
        </row>
        <row r="1271">
          <cell r="I1271">
            <v>6796.0319999999992</v>
          </cell>
          <cell r="J1271">
            <v>5272.4672</v>
          </cell>
        </row>
        <row r="1272">
          <cell r="I1272">
            <v>1988.2920000000001</v>
          </cell>
          <cell r="J1272">
            <v>3766.0479999999998</v>
          </cell>
        </row>
        <row r="1273">
          <cell r="I1273">
            <v>62868.887999999999</v>
          </cell>
          <cell r="J1273">
            <v>18279.456000000002</v>
          </cell>
        </row>
        <row r="1274">
          <cell r="I1274">
            <v>103368.68400000001</v>
          </cell>
          <cell r="J1274">
            <v>105449.34400000003</v>
          </cell>
        </row>
        <row r="1275">
          <cell r="I1275">
            <v>1316.5079999999998</v>
          </cell>
          <cell r="J1275">
            <v>2080</v>
          </cell>
        </row>
        <row r="1276">
          <cell r="I1276">
            <v>62962.92</v>
          </cell>
          <cell r="J1276">
            <v>43960</v>
          </cell>
        </row>
        <row r="1277">
          <cell r="I1277">
            <v>2768.4840000000004</v>
          </cell>
          <cell r="J1277">
            <v>2650</v>
          </cell>
        </row>
        <row r="1278">
          <cell r="I1278">
            <v>6115.0319999999992</v>
          </cell>
          <cell r="J1278">
            <v>5460.7696000000005</v>
          </cell>
        </row>
        <row r="1279">
          <cell r="I1279">
            <v>4590.5879999999997</v>
          </cell>
          <cell r="J1279">
            <v>4455</v>
          </cell>
        </row>
        <row r="1280">
          <cell r="I1280">
            <v>13358.675999999999</v>
          </cell>
          <cell r="J1280">
            <v>0</v>
          </cell>
        </row>
        <row r="1281">
          <cell r="J1281">
            <v>20638.760000000002</v>
          </cell>
        </row>
        <row r="1282">
          <cell r="I1282">
            <v>171.31199999999998</v>
          </cell>
          <cell r="J1282">
            <v>0</v>
          </cell>
        </row>
        <row r="1283">
          <cell r="J1283">
            <v>8277.119999999999</v>
          </cell>
        </row>
        <row r="1284">
          <cell r="J1284">
            <v>2060</v>
          </cell>
        </row>
        <row r="1285">
          <cell r="I1285">
            <v>2160</v>
          </cell>
          <cell r="J1285">
            <v>7371</v>
          </cell>
        </row>
        <row r="1286">
          <cell r="J1286">
            <v>1000</v>
          </cell>
        </row>
        <row r="1287">
          <cell r="I1287">
            <v>0</v>
          </cell>
          <cell r="J1287">
            <v>5500</v>
          </cell>
        </row>
        <row r="1288">
          <cell r="I1288">
            <v>556.79999999999995</v>
          </cell>
          <cell r="J1288">
            <v>0</v>
          </cell>
        </row>
        <row r="1289">
          <cell r="I1289">
            <v>50.82</v>
          </cell>
          <cell r="J1289">
            <v>1500</v>
          </cell>
        </row>
        <row r="1290">
          <cell r="I1290">
            <v>14109.444000000001</v>
          </cell>
          <cell r="J1290">
            <v>5000</v>
          </cell>
        </row>
        <row r="1291">
          <cell r="I1291">
            <v>968.44799999999998</v>
          </cell>
          <cell r="J1291">
            <v>6000</v>
          </cell>
        </row>
        <row r="1292">
          <cell r="J1292">
            <v>5000</v>
          </cell>
        </row>
        <row r="1293">
          <cell r="I1293">
            <v>5219.7479999999996</v>
          </cell>
          <cell r="J1293">
            <v>7500</v>
          </cell>
        </row>
        <row r="1294">
          <cell r="I1294">
            <v>3733.8360000000002</v>
          </cell>
          <cell r="J1294">
            <v>5000</v>
          </cell>
        </row>
        <row r="1295">
          <cell r="I1295">
            <v>13012.8</v>
          </cell>
          <cell r="J1295">
            <v>10000</v>
          </cell>
        </row>
        <row r="1296">
          <cell r="I1296">
            <v>1492.6319999999998</v>
          </cell>
          <cell r="J1296">
            <v>1500</v>
          </cell>
        </row>
        <row r="1297">
          <cell r="I1297">
            <v>307.00799999999998</v>
          </cell>
          <cell r="J1297">
            <v>900</v>
          </cell>
        </row>
        <row r="1298">
          <cell r="I1298">
            <v>991.62</v>
          </cell>
          <cell r="J1298">
            <v>10000</v>
          </cell>
        </row>
        <row r="1299">
          <cell r="J1299">
            <v>1500</v>
          </cell>
        </row>
        <row r="1300">
          <cell r="I1300">
            <v>952.94399999999996</v>
          </cell>
          <cell r="J1300">
            <v>1000</v>
          </cell>
        </row>
        <row r="1301">
          <cell r="I1301">
            <v>14730</v>
          </cell>
          <cell r="J1301">
            <v>0</v>
          </cell>
        </row>
        <row r="1302">
          <cell r="I1302">
            <v>0</v>
          </cell>
          <cell r="J1302">
            <v>0</v>
          </cell>
        </row>
        <row r="1303">
          <cell r="I1303">
            <v>480</v>
          </cell>
          <cell r="J1303">
            <v>2670.61</v>
          </cell>
        </row>
        <row r="1304">
          <cell r="I1304">
            <v>114</v>
          </cell>
          <cell r="J1304">
            <v>0</v>
          </cell>
        </row>
        <row r="1305">
          <cell r="I1305">
            <v>15</v>
          </cell>
          <cell r="J1305">
            <v>0</v>
          </cell>
        </row>
        <row r="1306">
          <cell r="I1306">
            <v>2541647.04</v>
          </cell>
          <cell r="J1306">
            <v>0</v>
          </cell>
        </row>
        <row r="1307">
          <cell r="J1307">
            <v>20000</v>
          </cell>
        </row>
        <row r="1308">
          <cell r="J1308">
            <v>10500</v>
          </cell>
        </row>
        <row r="1309">
          <cell r="I1309">
            <v>0</v>
          </cell>
          <cell r="J1309">
            <v>0</v>
          </cell>
        </row>
        <row r="1310">
          <cell r="I1310">
            <v>1971</v>
          </cell>
          <cell r="J1310">
            <v>0</v>
          </cell>
        </row>
        <row r="1311">
          <cell r="I1311">
            <v>0</v>
          </cell>
          <cell r="J1311">
            <v>0</v>
          </cell>
        </row>
        <row r="1312">
          <cell r="I1312">
            <v>2433.9360000000001</v>
          </cell>
          <cell r="J1312">
            <v>0</v>
          </cell>
        </row>
        <row r="1313">
          <cell r="I1313">
            <v>3282715.1280000005</v>
          </cell>
          <cell r="J1313">
            <v>723946.60139840003</v>
          </cell>
        </row>
        <row r="1314">
          <cell r="I1314">
            <v>0</v>
          </cell>
          <cell r="J1314">
            <v>0</v>
          </cell>
        </row>
        <row r="1315">
          <cell r="I1315">
            <v>0</v>
          </cell>
          <cell r="J1315">
            <v>0</v>
          </cell>
        </row>
        <row r="1316">
          <cell r="I1316">
            <v>0</v>
          </cell>
          <cell r="J1316">
            <v>0</v>
          </cell>
        </row>
        <row r="1317">
          <cell r="I1317">
            <v>244.22400000000002</v>
          </cell>
          <cell r="J1317">
            <v>0</v>
          </cell>
        </row>
        <row r="1318">
          <cell r="I1318">
            <v>720.46799999999996</v>
          </cell>
          <cell r="J1318">
            <v>0</v>
          </cell>
        </row>
        <row r="1319">
          <cell r="I1319">
            <v>1325.1120000000001</v>
          </cell>
          <cell r="J1319">
            <v>0</v>
          </cell>
        </row>
        <row r="1320">
          <cell r="I1320">
            <v>374.4</v>
          </cell>
          <cell r="J1320">
            <v>0</v>
          </cell>
        </row>
        <row r="1321">
          <cell r="I1321">
            <v>0</v>
          </cell>
          <cell r="J1321">
            <v>0</v>
          </cell>
        </row>
        <row r="1322">
          <cell r="I1322">
            <v>2664.2040000000002</v>
          </cell>
          <cell r="J1322">
            <v>0</v>
          </cell>
        </row>
        <row r="1323">
          <cell r="I1323">
            <v>645898.08000000007</v>
          </cell>
          <cell r="J1323">
            <v>719160.04506879998</v>
          </cell>
        </row>
        <row r="1324">
          <cell r="I1324">
            <v>6889.6799999999994</v>
          </cell>
          <cell r="J1324">
            <v>9488.3104000000021</v>
          </cell>
        </row>
        <row r="1325">
          <cell r="I1325">
            <v>3598.9080000000004</v>
          </cell>
          <cell r="J1325">
            <v>6776.9360000000006</v>
          </cell>
        </row>
        <row r="1326">
          <cell r="I1326">
            <v>107805.61199999999</v>
          </cell>
          <cell r="J1326">
            <v>32573.576000000001</v>
          </cell>
        </row>
        <row r="1327">
          <cell r="I1327">
            <v>136453.908</v>
          </cell>
          <cell r="J1327">
            <v>189750.59800000003</v>
          </cell>
        </row>
        <row r="1328">
          <cell r="I1328">
            <v>2089.56</v>
          </cell>
          <cell r="J1328">
            <v>2912</v>
          </cell>
        </row>
        <row r="1329">
          <cell r="I1329">
            <v>67059.623999999996</v>
          </cell>
          <cell r="J1329">
            <v>61544</v>
          </cell>
        </row>
        <row r="1330">
          <cell r="I1330">
            <v>3146.0879999999997</v>
          </cell>
          <cell r="J1330">
            <v>3710</v>
          </cell>
        </row>
        <row r="1331">
          <cell r="I1331">
            <v>10313.94</v>
          </cell>
          <cell r="J1331">
            <v>9826.3971999999994</v>
          </cell>
        </row>
        <row r="1332">
          <cell r="I1332">
            <v>4946.58</v>
          </cell>
          <cell r="J1332">
            <v>3960</v>
          </cell>
        </row>
        <row r="1333">
          <cell r="I1333">
            <v>1090.5119999999999</v>
          </cell>
          <cell r="J1333">
            <v>0</v>
          </cell>
        </row>
        <row r="1334">
          <cell r="I1334">
            <v>41511.084000000003</v>
          </cell>
          <cell r="J1334">
            <v>0</v>
          </cell>
        </row>
        <row r="1335">
          <cell r="J1335">
            <v>4004</v>
          </cell>
        </row>
        <row r="1336">
          <cell r="I1336">
            <v>10078.799999999999</v>
          </cell>
          <cell r="J1336">
            <v>1090</v>
          </cell>
        </row>
        <row r="1337">
          <cell r="J1337">
            <v>1120</v>
          </cell>
        </row>
        <row r="1338">
          <cell r="I1338">
            <v>0</v>
          </cell>
          <cell r="J1338">
            <v>4310.3999999999996</v>
          </cell>
        </row>
        <row r="1339">
          <cell r="I1339">
            <v>2800.5720000000001</v>
          </cell>
          <cell r="J1339">
            <v>6850</v>
          </cell>
        </row>
        <row r="1340">
          <cell r="I1340">
            <v>797.01599999999996</v>
          </cell>
          <cell r="J1340">
            <v>5935</v>
          </cell>
        </row>
        <row r="1341">
          <cell r="I1341">
            <v>0</v>
          </cell>
          <cell r="J1341">
            <v>700</v>
          </cell>
        </row>
        <row r="1342">
          <cell r="I1342">
            <v>6244.5360000000001</v>
          </cell>
          <cell r="J1342">
            <v>2000</v>
          </cell>
        </row>
        <row r="1343">
          <cell r="I1343">
            <v>3800.04</v>
          </cell>
          <cell r="J1343">
            <v>5160</v>
          </cell>
        </row>
        <row r="1344">
          <cell r="I1344">
            <v>7798.1880000000001</v>
          </cell>
          <cell r="J1344">
            <v>3216</v>
          </cell>
        </row>
        <row r="1345">
          <cell r="I1345">
            <v>47608.596000000005</v>
          </cell>
          <cell r="J1345">
            <v>0</v>
          </cell>
        </row>
        <row r="1346">
          <cell r="I1346">
            <v>-134.16</v>
          </cell>
          <cell r="J1346">
            <v>0</v>
          </cell>
        </row>
        <row r="1347">
          <cell r="I1347">
            <v>6007.3559999999998</v>
          </cell>
          <cell r="J1347">
            <v>8463</v>
          </cell>
        </row>
        <row r="1348">
          <cell r="J1348">
            <v>565</v>
          </cell>
        </row>
        <row r="1349">
          <cell r="J1349">
            <v>5050</v>
          </cell>
        </row>
        <row r="1350">
          <cell r="J1350">
            <v>2000</v>
          </cell>
        </row>
        <row r="1351">
          <cell r="I1351">
            <v>97.488</v>
          </cell>
          <cell r="J1351">
            <v>500</v>
          </cell>
        </row>
        <row r="1352">
          <cell r="I1352">
            <v>9968.387999999999</v>
          </cell>
          <cell r="J1352">
            <v>6307.71</v>
          </cell>
        </row>
        <row r="1353">
          <cell r="I1353">
            <v>0</v>
          </cell>
          <cell r="J1353">
            <v>550</v>
          </cell>
        </row>
        <row r="1354">
          <cell r="I1354">
            <v>-8370</v>
          </cell>
          <cell r="J1354">
            <v>0</v>
          </cell>
        </row>
        <row r="1355">
          <cell r="I1355">
            <v>49912.164000000004</v>
          </cell>
          <cell r="J1355">
            <v>49000</v>
          </cell>
        </row>
        <row r="1356">
          <cell r="I1356">
            <v>1861.1280000000002</v>
          </cell>
          <cell r="J1356">
            <v>12000</v>
          </cell>
        </row>
        <row r="1357">
          <cell r="I1357">
            <v>5100.4799999999996</v>
          </cell>
          <cell r="J1357">
            <v>10000</v>
          </cell>
        </row>
        <row r="1358">
          <cell r="J1358">
            <v>12000</v>
          </cell>
        </row>
        <row r="1359">
          <cell r="I1359">
            <v>1509.6</v>
          </cell>
          <cell r="J1359">
            <v>5000</v>
          </cell>
        </row>
        <row r="1360">
          <cell r="I1360">
            <v>17517.612000000001</v>
          </cell>
          <cell r="J1360">
            <v>10000</v>
          </cell>
        </row>
        <row r="1361">
          <cell r="I1361">
            <v>0</v>
          </cell>
          <cell r="J1361">
            <v>5000</v>
          </cell>
        </row>
        <row r="1362">
          <cell r="J1362">
            <v>3000</v>
          </cell>
        </row>
        <row r="1363">
          <cell r="J1363">
            <v>3200</v>
          </cell>
        </row>
        <row r="1364">
          <cell r="J1364">
            <v>0</v>
          </cell>
        </row>
        <row r="1365">
          <cell r="I1365">
            <v>0</v>
          </cell>
          <cell r="J1365">
            <v>2000</v>
          </cell>
        </row>
        <row r="1366">
          <cell r="I1366">
            <v>233462.07599999997</v>
          </cell>
          <cell r="J1366">
            <v>294160</v>
          </cell>
        </row>
        <row r="1367">
          <cell r="I1367">
            <v>81927.396000000008</v>
          </cell>
          <cell r="J1367">
            <v>50000</v>
          </cell>
        </row>
        <row r="1368">
          <cell r="I1368">
            <v>65515.332000000002</v>
          </cell>
          <cell r="J1368">
            <v>105000</v>
          </cell>
        </row>
        <row r="1369">
          <cell r="I1369">
            <v>33640.608</v>
          </cell>
          <cell r="J1369">
            <v>49500</v>
          </cell>
        </row>
        <row r="1370">
          <cell r="I1370">
            <v>0</v>
          </cell>
          <cell r="J1370">
            <v>5000</v>
          </cell>
        </row>
        <row r="1371">
          <cell r="I1371">
            <v>324</v>
          </cell>
          <cell r="J1371">
            <v>1825</v>
          </cell>
        </row>
        <row r="1372">
          <cell r="I1372">
            <v>4800</v>
          </cell>
          <cell r="J1372">
            <v>14950</v>
          </cell>
        </row>
        <row r="1373">
          <cell r="I1373">
            <v>20358</v>
          </cell>
          <cell r="J1373">
            <v>32500</v>
          </cell>
        </row>
        <row r="1374">
          <cell r="I1374">
            <v>66516</v>
          </cell>
          <cell r="J1374">
            <v>75625</v>
          </cell>
        </row>
        <row r="1375">
          <cell r="I1375">
            <v>2520</v>
          </cell>
          <cell r="J1375">
            <v>3000</v>
          </cell>
        </row>
        <row r="1376">
          <cell r="J1376">
            <v>3000</v>
          </cell>
        </row>
        <row r="1377">
          <cell r="I1377">
            <v>384</v>
          </cell>
          <cell r="J1377">
            <v>4897.12</v>
          </cell>
        </row>
        <row r="1378">
          <cell r="I1378">
            <v>0</v>
          </cell>
          <cell r="J1378">
            <v>2580</v>
          </cell>
        </row>
        <row r="1379">
          <cell r="J1379">
            <v>800</v>
          </cell>
        </row>
        <row r="1380">
          <cell r="I1380">
            <v>40708.800000000003</v>
          </cell>
          <cell r="J1380">
            <v>0</v>
          </cell>
        </row>
        <row r="1381">
          <cell r="I1381">
            <v>3697.6800000000003</v>
          </cell>
          <cell r="J1381">
            <v>0</v>
          </cell>
        </row>
        <row r="1382">
          <cell r="I1382">
            <v>241634.15999999997</v>
          </cell>
          <cell r="J1382">
            <v>0</v>
          </cell>
        </row>
        <row r="1383">
          <cell r="I1383">
            <v>198.96</v>
          </cell>
          <cell r="J1383">
            <v>0</v>
          </cell>
        </row>
        <row r="1384">
          <cell r="I1384">
            <v>661195.1399999999</v>
          </cell>
          <cell r="J1384">
            <v>0</v>
          </cell>
        </row>
        <row r="1385">
          <cell r="I1385">
            <v>80381.232000000004</v>
          </cell>
          <cell r="J1385">
            <v>80331.839999999997</v>
          </cell>
        </row>
        <row r="1386">
          <cell r="I1386">
            <v>140634</v>
          </cell>
          <cell r="J1386">
            <v>131652</v>
          </cell>
        </row>
        <row r="1387">
          <cell r="J1387">
            <v>22700</v>
          </cell>
        </row>
        <row r="1388">
          <cell r="I1388">
            <v>20181.96</v>
          </cell>
          <cell r="J1388">
            <v>20181.96</v>
          </cell>
        </row>
        <row r="1389">
          <cell r="J1389">
            <v>4500</v>
          </cell>
        </row>
        <row r="1390">
          <cell r="I1390">
            <v>91.2</v>
          </cell>
          <cell r="J1390">
            <v>0</v>
          </cell>
        </row>
        <row r="1391">
          <cell r="J1391">
            <v>1925</v>
          </cell>
        </row>
        <row r="1392">
          <cell r="J1392">
            <v>1000</v>
          </cell>
        </row>
        <row r="1393">
          <cell r="I1393">
            <v>30338.7</v>
          </cell>
          <cell r="J1393">
            <v>34500</v>
          </cell>
        </row>
        <row r="1394">
          <cell r="I1394">
            <v>10944</v>
          </cell>
          <cell r="J1394">
            <v>0</v>
          </cell>
        </row>
        <row r="1395">
          <cell r="J1395">
            <v>4000</v>
          </cell>
        </row>
        <row r="1396">
          <cell r="I1396">
            <v>131.94</v>
          </cell>
          <cell r="J1396">
            <v>0</v>
          </cell>
        </row>
        <row r="1397">
          <cell r="I1397">
            <v>20504.400000000001</v>
          </cell>
          <cell r="J1397">
            <v>0</v>
          </cell>
        </row>
        <row r="1398">
          <cell r="I1398">
            <v>1673.9760000000001</v>
          </cell>
          <cell r="J1398">
            <v>6000</v>
          </cell>
        </row>
        <row r="1399">
          <cell r="I1399">
            <v>1920</v>
          </cell>
          <cell r="J1399">
            <v>5000</v>
          </cell>
        </row>
        <row r="1400">
          <cell r="I1400">
            <v>5466</v>
          </cell>
          <cell r="J1400">
            <v>4000</v>
          </cell>
        </row>
        <row r="1401">
          <cell r="J1401">
            <v>37000</v>
          </cell>
        </row>
        <row r="1402">
          <cell r="I1402">
            <v>2962550.9399999995</v>
          </cell>
          <cell r="J1402">
            <v>2204350.8926688</v>
          </cell>
        </row>
        <row r="1403">
          <cell r="I1403">
            <v>583785.24</v>
          </cell>
          <cell r="J1403">
            <v>1033393.0662143999</v>
          </cell>
        </row>
        <row r="1404">
          <cell r="I1404">
            <v>6942.5640000000003</v>
          </cell>
          <cell r="J1404">
            <v>13633.095200000003</v>
          </cell>
        </row>
        <row r="1405">
          <cell r="I1405">
            <v>8314.4160000000011</v>
          </cell>
          <cell r="J1405">
            <v>9737.8964601140269</v>
          </cell>
        </row>
        <row r="1406">
          <cell r="I1406">
            <v>87653.688000000009</v>
          </cell>
          <cell r="J1406">
            <v>58427.407999999996</v>
          </cell>
        </row>
        <row r="1407">
          <cell r="I1407">
            <v>99909.552000000011</v>
          </cell>
          <cell r="J1407">
            <v>272661.10399999993</v>
          </cell>
        </row>
        <row r="1408">
          <cell r="I1408">
            <v>1776.768</v>
          </cell>
          <cell r="J1408">
            <v>4368</v>
          </cell>
        </row>
        <row r="1409">
          <cell r="I1409">
            <v>88917.36</v>
          </cell>
          <cell r="J1409">
            <v>92316</v>
          </cell>
        </row>
        <row r="1410">
          <cell r="I1410">
            <v>4303.5839999999998</v>
          </cell>
          <cell r="J1410">
            <v>5565</v>
          </cell>
        </row>
        <row r="1411">
          <cell r="I1411">
            <v>14945.436000000002</v>
          </cell>
          <cell r="J1411">
            <v>14119.503600000002</v>
          </cell>
        </row>
        <row r="1412">
          <cell r="I1412">
            <v>3741.1800000000003</v>
          </cell>
          <cell r="J1412">
            <v>6930</v>
          </cell>
        </row>
        <row r="1413">
          <cell r="I1413">
            <v>64718.687999999995</v>
          </cell>
          <cell r="J1413">
            <v>0</v>
          </cell>
        </row>
        <row r="1414">
          <cell r="I1414">
            <v>1421.52</v>
          </cell>
          <cell r="J1414">
            <v>4000</v>
          </cell>
        </row>
        <row r="1415">
          <cell r="I1415">
            <v>1739.9880000000001</v>
          </cell>
          <cell r="J1415">
            <v>11500</v>
          </cell>
        </row>
        <row r="1416">
          <cell r="I1416">
            <v>936.22800000000007</v>
          </cell>
          <cell r="J1416">
            <v>10000</v>
          </cell>
        </row>
        <row r="1417">
          <cell r="I1417">
            <v>18873.612000000001</v>
          </cell>
          <cell r="J1417">
            <v>70000</v>
          </cell>
        </row>
        <row r="1418">
          <cell r="I1418">
            <v>1380.8400000000001</v>
          </cell>
          <cell r="J1418">
            <v>15000</v>
          </cell>
        </row>
        <row r="1419">
          <cell r="I1419">
            <v>2580.8639999999996</v>
          </cell>
          <cell r="J1419">
            <v>25000</v>
          </cell>
        </row>
        <row r="1420">
          <cell r="J1420">
            <v>8000</v>
          </cell>
        </row>
        <row r="1421">
          <cell r="J1421">
            <v>10000</v>
          </cell>
        </row>
        <row r="1422">
          <cell r="I1422">
            <v>183.52799999999999</v>
          </cell>
          <cell r="J1422">
            <v>1000</v>
          </cell>
        </row>
        <row r="1423">
          <cell r="J1423">
            <v>5000</v>
          </cell>
        </row>
        <row r="1424">
          <cell r="I1424">
            <v>9.24</v>
          </cell>
          <cell r="J1424">
            <v>0</v>
          </cell>
        </row>
        <row r="1425">
          <cell r="I1425">
            <v>17.952000000000002</v>
          </cell>
          <cell r="J1425">
            <v>0</v>
          </cell>
        </row>
        <row r="1426">
          <cell r="I1426">
            <v>1674.24</v>
          </cell>
          <cell r="J1426">
            <v>20000</v>
          </cell>
        </row>
        <row r="1427">
          <cell r="I1427">
            <v>239.04</v>
          </cell>
          <cell r="J1427">
            <v>2000</v>
          </cell>
        </row>
        <row r="1428">
          <cell r="I1428">
            <v>7342.98</v>
          </cell>
          <cell r="J1428">
            <v>0</v>
          </cell>
        </row>
        <row r="1429">
          <cell r="I1429">
            <v>1110</v>
          </cell>
          <cell r="J1429">
            <v>6529.5</v>
          </cell>
        </row>
        <row r="1430">
          <cell r="J1430">
            <v>15000</v>
          </cell>
        </row>
        <row r="1431">
          <cell r="J1431">
            <v>17000</v>
          </cell>
        </row>
        <row r="1432">
          <cell r="J1432">
            <v>3000</v>
          </cell>
        </row>
        <row r="1433">
          <cell r="J1433">
            <v>2000</v>
          </cell>
        </row>
        <row r="1434">
          <cell r="J1434">
            <v>2000</v>
          </cell>
        </row>
        <row r="1435">
          <cell r="I1435">
            <v>1002518.508</v>
          </cell>
          <cell r="J1435">
            <v>1738180.5734745138</v>
          </cell>
        </row>
        <row r="1436">
          <cell r="I1436">
            <v>104316387.46411625</v>
          </cell>
          <cell r="J1436">
            <v>107433884.59638214</v>
          </cell>
        </row>
        <row r="1437">
          <cell r="I1437">
            <v>0</v>
          </cell>
        </row>
      </sheetData>
      <sheetData sheetId="9"/>
      <sheetData sheetId="10"/>
      <sheetData sheetId="11">
        <row r="95">
          <cell r="E95" t="e">
            <v>#N/A</v>
          </cell>
        </row>
      </sheetData>
      <sheetData sheetId="12">
        <row r="2">
          <cell r="B2">
            <v>0.06</v>
          </cell>
        </row>
      </sheetData>
      <sheetData sheetId="13">
        <row r="3">
          <cell r="F3" t="str">
            <v/>
          </cell>
          <cell r="G3" t="str">
            <v>E</v>
          </cell>
          <cell r="H3" t="e">
            <v>#N/A</v>
          </cell>
          <cell r="I3" t="e">
            <v>#N/A</v>
          </cell>
          <cell r="J3">
            <v>0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</row>
        <row r="4">
          <cell r="F4" t="str">
            <v/>
          </cell>
          <cell r="G4" t="str">
            <v/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</row>
        <row r="5">
          <cell r="F5" t="str">
            <v/>
          </cell>
          <cell r="G5" t="str">
            <v/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</row>
        <row r="6">
          <cell r="F6" t="str">
            <v/>
          </cell>
          <cell r="G6" t="str">
            <v/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</row>
        <row r="7">
          <cell r="F7" t="str">
            <v/>
          </cell>
          <cell r="G7" t="str">
            <v/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</row>
        <row r="8">
          <cell r="F8" t="str">
            <v/>
          </cell>
          <cell r="G8" t="str">
            <v/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</row>
        <row r="9">
          <cell r="F9" t="str">
            <v/>
          </cell>
          <cell r="G9" t="str">
            <v/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</row>
        <row r="10">
          <cell r="F10" t="str">
            <v/>
          </cell>
          <cell r="G10" t="str">
            <v>E</v>
          </cell>
          <cell r="H10" t="e">
            <v>#N/A</v>
          </cell>
          <cell r="I10" t="e">
            <v>#N/A</v>
          </cell>
          <cell r="J10">
            <v>0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</row>
        <row r="11">
          <cell r="F11" t="str">
            <v/>
          </cell>
          <cell r="G11" t="str">
            <v>E</v>
          </cell>
          <cell r="H11" t="e">
            <v>#N/A</v>
          </cell>
          <cell r="I11" t="e">
            <v>#N/A</v>
          </cell>
          <cell r="J11">
            <v>0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</row>
        <row r="12">
          <cell r="F12" t="str">
            <v/>
          </cell>
          <cell r="G12" t="str">
            <v/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</row>
        <row r="13">
          <cell r="F13" t="str">
            <v/>
          </cell>
          <cell r="G13" t="str">
            <v/>
          </cell>
          <cell r="H13">
            <v>92996.800000000003</v>
          </cell>
          <cell r="I13">
            <v>3757.0707200000033</v>
          </cell>
          <cell r="J13">
            <v>5579.808</v>
          </cell>
          <cell r="K13">
            <v>1301.9552000000001</v>
          </cell>
          <cell r="L13">
            <v>929.96800000000007</v>
          </cell>
          <cell r="M13">
            <v>208</v>
          </cell>
          <cell r="N13">
            <v>4396</v>
          </cell>
          <cell r="O13">
            <v>265</v>
          </cell>
          <cell r="P13">
            <v>1348.4536000000001</v>
          </cell>
          <cell r="Q13">
            <v>26039.104000000003</v>
          </cell>
        </row>
        <row r="14">
          <cell r="F14" t="str">
            <v/>
          </cell>
          <cell r="G14" t="str">
            <v/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</row>
        <row r="15">
          <cell r="F15" t="str">
            <v/>
          </cell>
          <cell r="G15" t="str">
            <v>E</v>
          </cell>
          <cell r="H15" t="e">
            <v>#N/A</v>
          </cell>
          <cell r="I15" t="e">
            <v>#N/A</v>
          </cell>
          <cell r="J15">
            <v>0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</row>
        <row r="16">
          <cell r="F16" t="str">
            <v/>
          </cell>
          <cell r="G16" t="str">
            <v/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</row>
        <row r="17">
          <cell r="F17" t="str">
            <v/>
          </cell>
          <cell r="G17" t="str">
            <v/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</row>
        <row r="18">
          <cell r="F18" t="str">
            <v/>
          </cell>
          <cell r="G18" t="str">
            <v>E</v>
          </cell>
          <cell r="H18" t="e">
            <v>#N/A</v>
          </cell>
          <cell r="I18" t="e">
            <v>#N/A</v>
          </cell>
          <cell r="J18">
            <v>0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</row>
        <row r="19">
          <cell r="F19" t="str">
            <v/>
          </cell>
          <cell r="G19" t="str">
            <v/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</row>
        <row r="20">
          <cell r="F20" t="str">
            <v/>
          </cell>
          <cell r="G20" t="str">
            <v/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</row>
        <row r="21">
          <cell r="F21" t="str">
            <v/>
          </cell>
          <cell r="G21" t="str">
            <v/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</row>
        <row r="22">
          <cell r="F22" t="str">
            <v/>
          </cell>
          <cell r="G22" t="str">
            <v/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</row>
        <row r="23">
          <cell r="F23" t="str">
            <v/>
          </cell>
          <cell r="G23" t="str">
            <v/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</row>
        <row r="24">
          <cell r="F24" t="str">
            <v/>
          </cell>
          <cell r="G24" t="str">
            <v/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</row>
        <row r="25">
          <cell r="F25" t="str">
            <v/>
          </cell>
          <cell r="G25" t="str">
            <v>E</v>
          </cell>
          <cell r="H25" t="e">
            <v>#N/A</v>
          </cell>
          <cell r="I25" t="e">
            <v>#N/A</v>
          </cell>
          <cell r="J25">
            <v>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</row>
        <row r="26">
          <cell r="F26" t="str">
            <v/>
          </cell>
          <cell r="G26" t="str">
            <v/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</row>
        <row r="27">
          <cell r="F27" t="str">
            <v/>
          </cell>
          <cell r="G27" t="str">
            <v/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</row>
        <row r="28">
          <cell r="F28" t="str">
            <v/>
          </cell>
          <cell r="G28" t="str">
            <v/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</row>
        <row r="29">
          <cell r="F29" t="str">
            <v/>
          </cell>
          <cell r="G29" t="str">
            <v/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</row>
        <row r="30">
          <cell r="F30" t="str">
            <v/>
          </cell>
          <cell r="G30" t="str">
            <v/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</row>
        <row r="31">
          <cell r="F31" t="str">
            <v/>
          </cell>
          <cell r="G31" t="str">
            <v/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</row>
        <row r="32">
          <cell r="F32" t="str">
            <v/>
          </cell>
          <cell r="G32" t="str">
            <v/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</row>
        <row r="33">
          <cell r="F33" t="str">
            <v/>
          </cell>
          <cell r="G33" t="str">
            <v/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</row>
        <row r="34">
          <cell r="F34" t="str">
            <v/>
          </cell>
          <cell r="G34" t="str">
            <v/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</row>
        <row r="35">
          <cell r="F35" t="str">
            <v/>
          </cell>
          <cell r="G35" t="str">
            <v/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</row>
        <row r="36">
          <cell r="F36" t="str">
            <v/>
          </cell>
          <cell r="G36" t="str">
            <v/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</row>
        <row r="37">
          <cell r="F37" t="str">
            <v/>
          </cell>
          <cell r="G37" t="str">
            <v/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</row>
        <row r="38">
          <cell r="F38" t="str">
            <v/>
          </cell>
          <cell r="G38" t="str">
            <v/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</row>
        <row r="39">
          <cell r="F39" t="str">
            <v/>
          </cell>
          <cell r="G39" t="str">
            <v/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</row>
        <row r="40">
          <cell r="F40" t="str">
            <v/>
          </cell>
          <cell r="G40" t="str">
            <v/>
          </cell>
          <cell r="H40">
            <v>39520</v>
          </cell>
          <cell r="I40">
            <v>1596.6080000000002</v>
          </cell>
          <cell r="J40">
            <v>2371.1999999999998</v>
          </cell>
          <cell r="K40">
            <v>553.28</v>
          </cell>
          <cell r="L40">
            <v>395.2</v>
          </cell>
          <cell r="M40">
            <v>208</v>
          </cell>
          <cell r="N40">
            <v>4396</v>
          </cell>
          <cell r="O40">
            <v>265</v>
          </cell>
          <cell r="P40">
            <v>573.04000000000008</v>
          </cell>
          <cell r="Q40">
            <v>11065.6</v>
          </cell>
        </row>
        <row r="41">
          <cell r="F41" t="str">
            <v/>
          </cell>
          <cell r="G41" t="str">
            <v>E</v>
          </cell>
          <cell r="H41" t="e">
            <v>#N/A</v>
          </cell>
          <cell r="I41" t="e">
            <v>#N/A</v>
          </cell>
          <cell r="J41">
            <v>0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</row>
        <row r="42">
          <cell r="F42" t="str">
            <v/>
          </cell>
          <cell r="G42" t="str">
            <v/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</row>
        <row r="43">
          <cell r="F43" t="str">
            <v/>
          </cell>
          <cell r="G43" t="str">
            <v/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</row>
        <row r="44">
          <cell r="F44" t="str">
            <v/>
          </cell>
          <cell r="G44" t="str">
            <v>E</v>
          </cell>
          <cell r="H44" t="e">
            <v>#N/A</v>
          </cell>
          <cell r="I44" t="e">
            <v>#N/A</v>
          </cell>
          <cell r="J44">
            <v>0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</row>
        <row r="45">
          <cell r="F45" t="str">
            <v/>
          </cell>
          <cell r="G45" t="str">
            <v>E</v>
          </cell>
          <cell r="H45" t="e">
            <v>#N/A</v>
          </cell>
          <cell r="I45" t="e">
            <v>#N/A</v>
          </cell>
          <cell r="J45">
            <v>0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</row>
        <row r="46">
          <cell r="F46" t="str">
            <v/>
          </cell>
          <cell r="G46" t="str">
            <v>E</v>
          </cell>
          <cell r="H46" t="e">
            <v>#N/A</v>
          </cell>
          <cell r="I46" t="e">
            <v>#N/A</v>
          </cell>
          <cell r="J46">
            <v>0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</row>
        <row r="47">
          <cell r="F47" t="str">
            <v/>
          </cell>
          <cell r="G47" t="str">
            <v>E</v>
          </cell>
          <cell r="H47" t="e">
            <v>#N/A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</row>
        <row r="48">
          <cell r="F48" t="str">
            <v/>
          </cell>
          <cell r="G48" t="str">
            <v>E</v>
          </cell>
          <cell r="H48" t="e">
            <v>#N/A</v>
          </cell>
          <cell r="I48" t="e">
            <v>#N/A</v>
          </cell>
          <cell r="J48">
            <v>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</row>
        <row r="49">
          <cell r="F49" t="str">
            <v/>
          </cell>
          <cell r="G49" t="str">
            <v>E</v>
          </cell>
          <cell r="H49" t="e">
            <v>#N/A</v>
          </cell>
          <cell r="I49" t="e">
            <v>#N/A</v>
          </cell>
          <cell r="J49">
            <v>0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</row>
        <row r="50">
          <cell r="F50" t="str">
            <v/>
          </cell>
          <cell r="G50" t="str">
            <v>E</v>
          </cell>
          <cell r="H50" t="e">
            <v>#N/A</v>
          </cell>
          <cell r="I50" t="e">
            <v>#N/A</v>
          </cell>
          <cell r="J50">
            <v>0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</row>
        <row r="51">
          <cell r="F51" t="str">
            <v/>
          </cell>
          <cell r="G51" t="str">
            <v>E</v>
          </cell>
          <cell r="H51">
            <v>62108.800000000003</v>
          </cell>
          <cell r="I51">
            <v>2509.1955200000011</v>
          </cell>
          <cell r="J51">
            <v>0</v>
          </cell>
          <cell r="K51">
            <v>869.52320000000009</v>
          </cell>
          <cell r="L51">
            <v>621.08800000000008</v>
          </cell>
          <cell r="M51">
            <v>208</v>
          </cell>
          <cell r="N51">
            <v>4396</v>
          </cell>
          <cell r="O51">
            <v>265</v>
          </cell>
          <cell r="P51">
            <v>900.57760000000007</v>
          </cell>
          <cell r="Q51">
            <v>17390.464000000004</v>
          </cell>
        </row>
        <row r="52">
          <cell r="F52" t="str">
            <v/>
          </cell>
          <cell r="G52" t="str">
            <v/>
          </cell>
          <cell r="H52">
            <v>43014.400000000001</v>
          </cell>
          <cell r="I52">
            <v>1737.781759999998</v>
          </cell>
          <cell r="J52">
            <v>2580.864</v>
          </cell>
          <cell r="K52">
            <v>602.20159999999998</v>
          </cell>
          <cell r="L52">
            <v>430.14400000000001</v>
          </cell>
          <cell r="M52">
            <v>208</v>
          </cell>
          <cell r="N52">
            <v>4396</v>
          </cell>
          <cell r="O52">
            <v>265</v>
          </cell>
          <cell r="P52">
            <v>623.7088</v>
          </cell>
          <cell r="Q52">
            <v>12044.032000000001</v>
          </cell>
        </row>
        <row r="53">
          <cell r="F53" t="str">
            <v/>
          </cell>
          <cell r="G53" t="str">
            <v/>
          </cell>
          <cell r="H53">
            <v>83116.800000000003</v>
          </cell>
          <cell r="I53">
            <v>3357.9187200000015</v>
          </cell>
          <cell r="J53">
            <v>4987.0079999999998</v>
          </cell>
          <cell r="K53">
            <v>1163.6352000000002</v>
          </cell>
          <cell r="L53">
            <v>831.16800000000001</v>
          </cell>
          <cell r="M53">
            <v>208</v>
          </cell>
          <cell r="N53">
            <v>4396</v>
          </cell>
          <cell r="O53">
            <v>265</v>
          </cell>
          <cell r="P53">
            <v>1205.1936000000001</v>
          </cell>
          <cell r="Q53">
            <v>23272.704000000002</v>
          </cell>
        </row>
        <row r="54">
          <cell r="F54" t="str">
            <v/>
          </cell>
          <cell r="G54" t="str">
            <v>E</v>
          </cell>
          <cell r="H54">
            <v>141918.39999999999</v>
          </cell>
          <cell r="I54">
            <v>5733.5033600000024</v>
          </cell>
          <cell r="J54">
            <v>0</v>
          </cell>
          <cell r="K54">
            <v>1986.8576</v>
          </cell>
          <cell r="L54">
            <v>1419.184</v>
          </cell>
          <cell r="M54">
            <v>208</v>
          </cell>
          <cell r="N54">
            <v>4396</v>
          </cell>
          <cell r="O54">
            <v>265</v>
          </cell>
          <cell r="P54">
            <v>2057.8168000000001</v>
          </cell>
          <cell r="Q54">
            <v>39737.152000000002</v>
          </cell>
        </row>
        <row r="55">
          <cell r="F55" t="str">
            <v/>
          </cell>
          <cell r="G55" t="str">
            <v/>
          </cell>
          <cell r="H55">
            <v>26457.599999999999</v>
          </cell>
          <cell r="I55">
            <v>1068.8870400000014</v>
          </cell>
          <cell r="J55">
            <v>1587.4559999999999</v>
          </cell>
          <cell r="K55">
            <v>370.40639999999996</v>
          </cell>
          <cell r="L55">
            <v>264.57599999999996</v>
          </cell>
          <cell r="M55">
            <v>208</v>
          </cell>
          <cell r="N55">
            <v>4396</v>
          </cell>
          <cell r="O55">
            <v>265</v>
          </cell>
          <cell r="P55">
            <v>383.6352</v>
          </cell>
          <cell r="Q55">
            <v>7408.1280000000006</v>
          </cell>
        </row>
        <row r="56">
          <cell r="F56" t="str">
            <v/>
          </cell>
          <cell r="G56" t="str">
            <v/>
          </cell>
          <cell r="H56">
            <v>26728</v>
          </cell>
          <cell r="I56">
            <v>1079.8112000000001</v>
          </cell>
          <cell r="J56">
            <v>1603.6799999999998</v>
          </cell>
          <cell r="K56">
            <v>374.19200000000001</v>
          </cell>
          <cell r="L56">
            <v>267.28000000000003</v>
          </cell>
          <cell r="M56">
            <v>208</v>
          </cell>
          <cell r="N56">
            <v>4396</v>
          </cell>
          <cell r="O56">
            <v>265</v>
          </cell>
          <cell r="P56">
            <v>387.55600000000004</v>
          </cell>
          <cell r="Q56">
            <v>7483.8400000000011</v>
          </cell>
        </row>
        <row r="57">
          <cell r="F57" t="str">
            <v/>
          </cell>
          <cell r="G57" t="str">
            <v/>
          </cell>
          <cell r="H57">
            <v>25937.599999999999</v>
          </cell>
          <cell r="I57">
            <v>1047.8790399999998</v>
          </cell>
          <cell r="J57">
            <v>1556.2559999999999</v>
          </cell>
          <cell r="K57">
            <v>363.12639999999999</v>
          </cell>
          <cell r="L57">
            <v>259.37599999999998</v>
          </cell>
          <cell r="M57">
            <v>208</v>
          </cell>
          <cell r="N57">
            <v>4396</v>
          </cell>
          <cell r="O57">
            <v>265</v>
          </cell>
          <cell r="P57">
            <v>376.09519999999998</v>
          </cell>
          <cell r="Q57">
            <v>7262.5280000000002</v>
          </cell>
        </row>
        <row r="58">
          <cell r="F58" t="str">
            <v/>
          </cell>
          <cell r="G58" t="str">
            <v/>
          </cell>
          <cell r="H58">
            <v>25937.599999999999</v>
          </cell>
          <cell r="I58">
            <v>1047.8790399999998</v>
          </cell>
          <cell r="J58">
            <v>1556.2559999999999</v>
          </cell>
          <cell r="K58">
            <v>363.12639999999999</v>
          </cell>
          <cell r="L58">
            <v>259.37599999999998</v>
          </cell>
          <cell r="M58">
            <v>208</v>
          </cell>
          <cell r="N58">
            <v>4396</v>
          </cell>
          <cell r="O58">
            <v>265</v>
          </cell>
          <cell r="P58">
            <v>376.09519999999998</v>
          </cell>
          <cell r="Q58">
            <v>7262.5280000000002</v>
          </cell>
        </row>
        <row r="59">
          <cell r="F59" t="str">
            <v/>
          </cell>
          <cell r="G59" t="str">
            <v/>
          </cell>
          <cell r="H59">
            <v>26457.599999999999</v>
          </cell>
          <cell r="I59">
            <v>1068.8870400000014</v>
          </cell>
          <cell r="J59">
            <v>1587.4559999999999</v>
          </cell>
          <cell r="K59">
            <v>370.40639999999996</v>
          </cell>
          <cell r="L59">
            <v>264.57599999999996</v>
          </cell>
          <cell r="M59">
            <v>208</v>
          </cell>
          <cell r="N59">
            <v>4396</v>
          </cell>
          <cell r="O59">
            <v>265</v>
          </cell>
          <cell r="P59">
            <v>383.6352</v>
          </cell>
          <cell r="Q59">
            <v>7408.1280000000006</v>
          </cell>
        </row>
        <row r="60">
          <cell r="F60" t="str">
            <v/>
          </cell>
          <cell r="G60" t="str">
            <v/>
          </cell>
          <cell r="H60">
            <v>25937.599999999999</v>
          </cell>
          <cell r="I60">
            <v>1047.8790399999998</v>
          </cell>
          <cell r="J60">
            <v>1556.2559999999999</v>
          </cell>
          <cell r="K60">
            <v>363.12639999999999</v>
          </cell>
          <cell r="L60">
            <v>259.37599999999998</v>
          </cell>
          <cell r="M60">
            <v>208</v>
          </cell>
          <cell r="N60">
            <v>4396</v>
          </cell>
          <cell r="O60">
            <v>265</v>
          </cell>
          <cell r="P60">
            <v>376.09519999999998</v>
          </cell>
          <cell r="Q60">
            <v>7262.5280000000002</v>
          </cell>
        </row>
        <row r="61">
          <cell r="F61" t="str">
            <v/>
          </cell>
          <cell r="G61" t="str">
            <v/>
          </cell>
          <cell r="H61">
            <v>25937.599999999999</v>
          </cell>
          <cell r="I61">
            <v>1047.8790399999998</v>
          </cell>
          <cell r="J61">
            <v>1556.2559999999999</v>
          </cell>
          <cell r="K61">
            <v>363.12639999999999</v>
          </cell>
          <cell r="L61">
            <v>259.37599999999998</v>
          </cell>
          <cell r="M61">
            <v>208</v>
          </cell>
          <cell r="N61">
            <v>4396</v>
          </cell>
          <cell r="O61">
            <v>265</v>
          </cell>
          <cell r="P61">
            <v>376.09519999999998</v>
          </cell>
          <cell r="Q61">
            <v>7262.5280000000002</v>
          </cell>
        </row>
        <row r="62">
          <cell r="F62" t="str">
            <v/>
          </cell>
          <cell r="G62" t="str">
            <v/>
          </cell>
          <cell r="H62">
            <v>25937.599999999999</v>
          </cell>
          <cell r="I62">
            <v>1047.8790399999998</v>
          </cell>
          <cell r="J62">
            <v>1556.2559999999999</v>
          </cell>
          <cell r="K62">
            <v>363.12639999999999</v>
          </cell>
          <cell r="L62">
            <v>259.37599999999998</v>
          </cell>
          <cell r="M62">
            <v>208</v>
          </cell>
          <cell r="N62">
            <v>4396</v>
          </cell>
          <cell r="O62">
            <v>265</v>
          </cell>
          <cell r="P62">
            <v>376.09519999999998</v>
          </cell>
          <cell r="Q62">
            <v>7262.5280000000002</v>
          </cell>
        </row>
        <row r="63">
          <cell r="F63" t="str">
            <v/>
          </cell>
          <cell r="G63" t="str">
            <v/>
          </cell>
          <cell r="H63">
            <v>41475.199999999997</v>
          </cell>
          <cell r="I63">
            <v>1675.5980799999961</v>
          </cell>
          <cell r="J63">
            <v>2488.5119999999997</v>
          </cell>
          <cell r="K63">
            <v>580.65279999999996</v>
          </cell>
          <cell r="L63">
            <v>414.75199999999995</v>
          </cell>
          <cell r="M63">
            <v>208</v>
          </cell>
          <cell r="N63">
            <v>4396</v>
          </cell>
          <cell r="O63">
            <v>265</v>
          </cell>
          <cell r="P63">
            <v>601.3904</v>
          </cell>
          <cell r="Q63">
            <v>11613.056</v>
          </cell>
        </row>
        <row r="64">
          <cell r="F64" t="str">
            <v/>
          </cell>
          <cell r="G64" t="str">
            <v/>
          </cell>
          <cell r="H64">
            <v>35713.599999999999</v>
          </cell>
          <cell r="I64">
            <v>1442.8294400000013</v>
          </cell>
          <cell r="J64">
            <v>2142.8159999999998</v>
          </cell>
          <cell r="K64">
            <v>499.99039999999997</v>
          </cell>
          <cell r="L64">
            <v>357.13599999999997</v>
          </cell>
          <cell r="M64">
            <v>208</v>
          </cell>
          <cell r="N64">
            <v>4396</v>
          </cell>
          <cell r="O64">
            <v>265</v>
          </cell>
          <cell r="P64">
            <v>517.84720000000004</v>
          </cell>
          <cell r="Q64">
            <v>9999.8080000000009</v>
          </cell>
        </row>
        <row r="65">
          <cell r="F65" t="str">
            <v/>
          </cell>
          <cell r="G65" t="str">
            <v/>
          </cell>
          <cell r="H65">
            <v>35713.599999999999</v>
          </cell>
          <cell r="I65">
            <v>1442.8294400000013</v>
          </cell>
          <cell r="J65">
            <v>2142.8159999999998</v>
          </cell>
          <cell r="K65">
            <v>499.99039999999997</v>
          </cell>
          <cell r="L65">
            <v>357.13599999999997</v>
          </cell>
          <cell r="M65">
            <v>208</v>
          </cell>
          <cell r="N65">
            <v>4396</v>
          </cell>
          <cell r="O65">
            <v>265</v>
          </cell>
          <cell r="P65">
            <v>517.84720000000004</v>
          </cell>
          <cell r="Q65">
            <v>9999.8080000000009</v>
          </cell>
        </row>
        <row r="66">
          <cell r="F66" t="str">
            <v/>
          </cell>
          <cell r="G66" t="str">
            <v/>
          </cell>
          <cell r="H66">
            <v>37918.400000000001</v>
          </cell>
          <cell r="I66">
            <v>1531.9033599999966</v>
          </cell>
          <cell r="J66">
            <v>2275.1039999999998</v>
          </cell>
          <cell r="K66">
            <v>530.85760000000005</v>
          </cell>
          <cell r="L66">
            <v>379.18400000000003</v>
          </cell>
          <cell r="M66">
            <v>208</v>
          </cell>
          <cell r="N66">
            <v>4396</v>
          </cell>
          <cell r="O66">
            <v>265</v>
          </cell>
          <cell r="P66">
            <v>549.81680000000006</v>
          </cell>
          <cell r="Q66">
            <v>10617.152000000002</v>
          </cell>
        </row>
        <row r="67">
          <cell r="F67" t="str">
            <v/>
          </cell>
          <cell r="G67" t="str">
            <v/>
          </cell>
          <cell r="H67">
            <v>37918.400000000001</v>
          </cell>
          <cell r="I67">
            <v>1531.9033599999966</v>
          </cell>
          <cell r="J67">
            <v>2275.1039999999998</v>
          </cell>
          <cell r="K67">
            <v>530.85760000000005</v>
          </cell>
          <cell r="L67">
            <v>379.18400000000003</v>
          </cell>
          <cell r="M67">
            <v>208</v>
          </cell>
          <cell r="N67">
            <v>4396</v>
          </cell>
          <cell r="O67">
            <v>265</v>
          </cell>
          <cell r="P67">
            <v>549.81680000000006</v>
          </cell>
          <cell r="Q67">
            <v>10617.152000000002</v>
          </cell>
        </row>
        <row r="68">
          <cell r="F68" t="str">
            <v/>
          </cell>
          <cell r="G68" t="str">
            <v/>
          </cell>
          <cell r="H68">
            <v>35713.599999999999</v>
          </cell>
          <cell r="I68">
            <v>1442.8294400000013</v>
          </cell>
          <cell r="J68">
            <v>2142.8159999999998</v>
          </cell>
          <cell r="K68">
            <v>499.99039999999997</v>
          </cell>
          <cell r="L68">
            <v>357.13599999999997</v>
          </cell>
          <cell r="M68">
            <v>208</v>
          </cell>
          <cell r="N68">
            <v>4396</v>
          </cell>
          <cell r="O68">
            <v>265</v>
          </cell>
          <cell r="P68">
            <v>517.84720000000004</v>
          </cell>
          <cell r="Q68">
            <v>9999.8080000000009</v>
          </cell>
        </row>
        <row r="69">
          <cell r="F69" t="str">
            <v/>
          </cell>
          <cell r="G69" t="str">
            <v/>
          </cell>
          <cell r="H69">
            <v>37544</v>
          </cell>
          <cell r="I69">
            <v>1516.7776000000013</v>
          </cell>
          <cell r="J69">
            <v>2252.64</v>
          </cell>
          <cell r="K69">
            <v>525.61599999999999</v>
          </cell>
          <cell r="L69">
            <v>375.44</v>
          </cell>
          <cell r="M69">
            <v>208</v>
          </cell>
          <cell r="N69">
            <v>4396</v>
          </cell>
          <cell r="O69">
            <v>265</v>
          </cell>
          <cell r="P69">
            <v>544.38800000000003</v>
          </cell>
          <cell r="Q69">
            <v>10512.320000000002</v>
          </cell>
        </row>
        <row r="70">
          <cell r="F70" t="str">
            <v/>
          </cell>
          <cell r="G70" t="str">
            <v/>
          </cell>
          <cell r="H70">
            <v>35713.599999999999</v>
          </cell>
          <cell r="I70">
            <v>1442.8294400000013</v>
          </cell>
          <cell r="J70">
            <v>2142.8159999999998</v>
          </cell>
          <cell r="K70">
            <v>499.99039999999997</v>
          </cell>
          <cell r="L70">
            <v>357.13599999999997</v>
          </cell>
          <cell r="M70">
            <v>208</v>
          </cell>
          <cell r="N70">
            <v>4396</v>
          </cell>
          <cell r="O70">
            <v>265</v>
          </cell>
          <cell r="P70">
            <v>517.84720000000004</v>
          </cell>
          <cell r="Q70">
            <v>9999.8080000000009</v>
          </cell>
        </row>
        <row r="71">
          <cell r="F71" t="str">
            <v/>
          </cell>
          <cell r="G71" t="str">
            <v/>
          </cell>
          <cell r="H71">
            <v>38688</v>
          </cell>
          <cell r="I71">
            <v>1562.9951999999976</v>
          </cell>
          <cell r="J71">
            <v>2321.2799999999997</v>
          </cell>
          <cell r="K71">
            <v>541.63200000000006</v>
          </cell>
          <cell r="L71">
            <v>386.88</v>
          </cell>
          <cell r="M71">
            <v>208</v>
          </cell>
          <cell r="N71">
            <v>4396</v>
          </cell>
          <cell r="O71">
            <v>265</v>
          </cell>
          <cell r="P71">
            <v>560.976</v>
          </cell>
          <cell r="Q71">
            <v>10832.640000000001</v>
          </cell>
        </row>
        <row r="72">
          <cell r="F72" t="str">
            <v/>
          </cell>
          <cell r="G72" t="str">
            <v/>
          </cell>
          <cell r="H72">
            <v>48152</v>
          </cell>
          <cell r="I72">
            <v>1945.3407999999981</v>
          </cell>
          <cell r="J72">
            <v>2889.12</v>
          </cell>
          <cell r="K72">
            <v>674.12800000000004</v>
          </cell>
          <cell r="L72">
            <v>481.52</v>
          </cell>
          <cell r="M72">
            <v>208</v>
          </cell>
          <cell r="N72">
            <v>4396</v>
          </cell>
          <cell r="O72">
            <v>265</v>
          </cell>
          <cell r="P72">
            <v>698.20400000000006</v>
          </cell>
          <cell r="Q72">
            <v>13482.560000000001</v>
          </cell>
        </row>
        <row r="73">
          <cell r="F73" t="str">
            <v/>
          </cell>
          <cell r="G73" t="str">
            <v/>
          </cell>
          <cell r="H73">
            <v>37544</v>
          </cell>
          <cell r="I73">
            <v>1516.7776000000013</v>
          </cell>
          <cell r="J73">
            <v>2252.64</v>
          </cell>
          <cell r="K73">
            <v>525.61599999999999</v>
          </cell>
          <cell r="L73">
            <v>375.44</v>
          </cell>
          <cell r="M73">
            <v>208</v>
          </cell>
          <cell r="N73">
            <v>4396</v>
          </cell>
          <cell r="O73">
            <v>265</v>
          </cell>
          <cell r="P73">
            <v>544.38800000000003</v>
          </cell>
          <cell r="Q73">
            <v>10512.320000000002</v>
          </cell>
        </row>
        <row r="74">
          <cell r="F74" t="str">
            <v/>
          </cell>
          <cell r="G74" t="str">
            <v/>
          </cell>
          <cell r="H74">
            <v>35713.599999999999</v>
          </cell>
          <cell r="I74">
            <v>1442.8294400000013</v>
          </cell>
          <cell r="J74">
            <v>2142.8159999999998</v>
          </cell>
          <cell r="K74">
            <v>499.99039999999997</v>
          </cell>
          <cell r="L74">
            <v>357.13599999999997</v>
          </cell>
          <cell r="M74">
            <v>208</v>
          </cell>
          <cell r="N74">
            <v>4396</v>
          </cell>
          <cell r="O74">
            <v>265</v>
          </cell>
          <cell r="P74">
            <v>517.84720000000004</v>
          </cell>
          <cell r="Q74">
            <v>9999.8080000000009</v>
          </cell>
        </row>
        <row r="75">
          <cell r="F75" t="str">
            <v/>
          </cell>
          <cell r="G75" t="str">
            <v/>
          </cell>
          <cell r="H75">
            <v>37544</v>
          </cell>
          <cell r="I75">
            <v>1516.7776000000013</v>
          </cell>
          <cell r="J75">
            <v>2252.64</v>
          </cell>
          <cell r="K75">
            <v>525.61599999999999</v>
          </cell>
          <cell r="L75">
            <v>375.44</v>
          </cell>
          <cell r="M75">
            <v>208</v>
          </cell>
          <cell r="N75">
            <v>4396</v>
          </cell>
          <cell r="O75">
            <v>265</v>
          </cell>
          <cell r="P75">
            <v>544.38800000000003</v>
          </cell>
          <cell r="Q75">
            <v>10512.320000000002</v>
          </cell>
        </row>
        <row r="76">
          <cell r="F76" t="str">
            <v/>
          </cell>
          <cell r="G76" t="str">
            <v/>
          </cell>
          <cell r="H76">
            <v>37918.400000000001</v>
          </cell>
          <cell r="I76">
            <v>1531.9033599999966</v>
          </cell>
          <cell r="J76">
            <v>2275.1039999999998</v>
          </cell>
          <cell r="K76">
            <v>530.85760000000005</v>
          </cell>
          <cell r="L76">
            <v>379.18400000000003</v>
          </cell>
          <cell r="M76">
            <v>208</v>
          </cell>
          <cell r="N76">
            <v>4396</v>
          </cell>
          <cell r="O76">
            <v>265</v>
          </cell>
          <cell r="P76">
            <v>549.81680000000006</v>
          </cell>
          <cell r="Q76">
            <v>10617.152000000002</v>
          </cell>
        </row>
        <row r="77">
          <cell r="F77" t="str">
            <v/>
          </cell>
          <cell r="G77" t="str">
            <v/>
          </cell>
          <cell r="H77">
            <v>43160</v>
          </cell>
          <cell r="I77">
            <v>1743.663999999997</v>
          </cell>
          <cell r="J77">
            <v>2589.6</v>
          </cell>
          <cell r="K77">
            <v>604.24</v>
          </cell>
          <cell r="L77">
            <v>431.6</v>
          </cell>
          <cell r="M77">
            <v>208</v>
          </cell>
          <cell r="N77">
            <v>4396</v>
          </cell>
          <cell r="O77">
            <v>265</v>
          </cell>
          <cell r="P77">
            <v>625.82000000000005</v>
          </cell>
          <cell r="Q77">
            <v>12084.800000000001</v>
          </cell>
        </row>
        <row r="78">
          <cell r="F78" t="str">
            <v/>
          </cell>
          <cell r="G78" t="str">
            <v/>
          </cell>
          <cell r="H78">
            <v>38292.800000000003</v>
          </cell>
          <cell r="I78">
            <v>1547.0291199999992</v>
          </cell>
          <cell r="J78">
            <v>2297.5680000000002</v>
          </cell>
          <cell r="K78">
            <v>536.0992</v>
          </cell>
          <cell r="L78">
            <v>382.92800000000005</v>
          </cell>
          <cell r="M78">
            <v>208</v>
          </cell>
          <cell r="N78">
            <v>4396</v>
          </cell>
          <cell r="O78">
            <v>265</v>
          </cell>
          <cell r="P78">
            <v>555.24560000000008</v>
          </cell>
          <cell r="Q78">
            <v>10721.984000000002</v>
          </cell>
        </row>
        <row r="79">
          <cell r="F79" t="str">
            <v/>
          </cell>
          <cell r="G79" t="str">
            <v/>
          </cell>
          <cell r="H79">
            <v>44470.400000000001</v>
          </cell>
          <cell r="I79">
            <v>1796.6041600000026</v>
          </cell>
          <cell r="J79">
            <v>2668.2240000000002</v>
          </cell>
          <cell r="K79">
            <v>622.5856</v>
          </cell>
          <cell r="L79">
            <v>444.70400000000001</v>
          </cell>
          <cell r="M79">
            <v>208</v>
          </cell>
          <cell r="N79">
            <v>4396</v>
          </cell>
          <cell r="O79">
            <v>265</v>
          </cell>
          <cell r="P79">
            <v>644.82080000000008</v>
          </cell>
          <cell r="Q79">
            <v>12451.712000000001</v>
          </cell>
        </row>
        <row r="80">
          <cell r="F80" t="str">
            <v/>
          </cell>
          <cell r="G80" t="str">
            <v/>
          </cell>
          <cell r="H80">
            <v>43160</v>
          </cell>
          <cell r="I80">
            <v>1743.663999999997</v>
          </cell>
          <cell r="J80">
            <v>2589.6</v>
          </cell>
          <cell r="K80">
            <v>604.24</v>
          </cell>
          <cell r="L80">
            <v>431.6</v>
          </cell>
          <cell r="M80">
            <v>208</v>
          </cell>
          <cell r="N80">
            <v>4396</v>
          </cell>
          <cell r="O80">
            <v>265</v>
          </cell>
          <cell r="P80">
            <v>625.82000000000005</v>
          </cell>
          <cell r="Q80">
            <v>12084.800000000001</v>
          </cell>
        </row>
        <row r="81">
          <cell r="F81" t="str">
            <v/>
          </cell>
          <cell r="G81" t="str">
            <v/>
          </cell>
          <cell r="H81">
            <v>37918.400000000001</v>
          </cell>
          <cell r="I81">
            <v>1531.9033599999966</v>
          </cell>
          <cell r="J81">
            <v>2275.1039999999998</v>
          </cell>
          <cell r="K81">
            <v>530.85760000000005</v>
          </cell>
          <cell r="L81">
            <v>379.18400000000003</v>
          </cell>
          <cell r="M81">
            <v>208</v>
          </cell>
          <cell r="N81">
            <v>4396</v>
          </cell>
          <cell r="O81">
            <v>265</v>
          </cell>
          <cell r="P81">
            <v>549.81680000000006</v>
          </cell>
          <cell r="Q81">
            <v>10617.152000000002</v>
          </cell>
        </row>
        <row r="82">
          <cell r="F82" t="str">
            <v/>
          </cell>
          <cell r="G82" t="str">
            <v/>
          </cell>
          <cell r="H82">
            <v>35713.599999999999</v>
          </cell>
          <cell r="I82">
            <v>1442.8294400000013</v>
          </cell>
          <cell r="J82">
            <v>2142.8159999999998</v>
          </cell>
          <cell r="K82">
            <v>499.99039999999997</v>
          </cell>
          <cell r="L82">
            <v>357.13599999999997</v>
          </cell>
          <cell r="M82">
            <v>208</v>
          </cell>
          <cell r="N82">
            <v>4396</v>
          </cell>
          <cell r="O82">
            <v>265</v>
          </cell>
          <cell r="P82">
            <v>517.84720000000004</v>
          </cell>
          <cell r="Q82">
            <v>9999.8080000000009</v>
          </cell>
        </row>
        <row r="83">
          <cell r="F83" t="str">
            <v/>
          </cell>
          <cell r="G83" t="str">
            <v/>
          </cell>
          <cell r="H83">
            <v>39457.599999999999</v>
          </cell>
          <cell r="I83">
            <v>1594.0870399999985</v>
          </cell>
          <cell r="J83">
            <v>2367.4559999999997</v>
          </cell>
          <cell r="K83">
            <v>552.40639999999996</v>
          </cell>
          <cell r="L83">
            <v>394.57600000000002</v>
          </cell>
          <cell r="M83">
            <v>208</v>
          </cell>
          <cell r="N83">
            <v>4396</v>
          </cell>
          <cell r="O83">
            <v>265</v>
          </cell>
          <cell r="P83">
            <v>572.13520000000005</v>
          </cell>
          <cell r="Q83">
            <v>11048.128000000001</v>
          </cell>
        </row>
        <row r="84">
          <cell r="F84" t="str">
            <v/>
          </cell>
          <cell r="G84" t="str">
            <v/>
          </cell>
          <cell r="H84">
            <v>35360</v>
          </cell>
          <cell r="I84">
            <v>1428.5440000000017</v>
          </cell>
          <cell r="J84">
            <v>2121.6</v>
          </cell>
          <cell r="K84">
            <v>495.04</v>
          </cell>
          <cell r="L84">
            <v>353.6</v>
          </cell>
          <cell r="M84">
            <v>208</v>
          </cell>
          <cell r="N84">
            <v>4396</v>
          </cell>
          <cell r="O84">
            <v>265</v>
          </cell>
          <cell r="P84">
            <v>512.72</v>
          </cell>
          <cell r="Q84">
            <v>9900.8000000000011</v>
          </cell>
        </row>
        <row r="85">
          <cell r="F85" t="str">
            <v/>
          </cell>
          <cell r="G85" t="str">
            <v/>
          </cell>
          <cell r="H85">
            <v>64001.599999999999</v>
          </cell>
          <cell r="I85">
            <v>2585.6646399999954</v>
          </cell>
          <cell r="J85">
            <v>3840.0959999999995</v>
          </cell>
          <cell r="K85">
            <v>896.02239999999995</v>
          </cell>
          <cell r="L85">
            <v>640.01599999999996</v>
          </cell>
          <cell r="M85">
            <v>208</v>
          </cell>
          <cell r="N85">
            <v>4396</v>
          </cell>
          <cell r="O85">
            <v>265</v>
          </cell>
          <cell r="P85">
            <v>928.02319999999997</v>
          </cell>
          <cell r="Q85">
            <v>17920.448</v>
          </cell>
        </row>
        <row r="86">
          <cell r="F86" t="str">
            <v/>
          </cell>
          <cell r="G86" t="str">
            <v/>
          </cell>
          <cell r="H86">
            <v>62108.800000000003</v>
          </cell>
          <cell r="I86">
            <v>2509.1955200000011</v>
          </cell>
          <cell r="J86">
            <v>3726.5280000000002</v>
          </cell>
          <cell r="K86">
            <v>869.52320000000009</v>
          </cell>
          <cell r="L86">
            <v>621.08800000000008</v>
          </cell>
          <cell r="M86">
            <v>208</v>
          </cell>
          <cell r="N86">
            <v>4396</v>
          </cell>
          <cell r="O86">
            <v>265</v>
          </cell>
          <cell r="P86">
            <v>900.57760000000007</v>
          </cell>
          <cell r="Q86">
            <v>17390.464000000004</v>
          </cell>
        </row>
        <row r="87">
          <cell r="F87" t="str">
            <v/>
          </cell>
          <cell r="G87" t="str">
            <v/>
          </cell>
          <cell r="H87">
            <v>63356.800000000003</v>
          </cell>
          <cell r="I87">
            <v>2559.6147199999978</v>
          </cell>
          <cell r="J87">
            <v>3801.4079999999999</v>
          </cell>
          <cell r="K87">
            <v>886.99520000000007</v>
          </cell>
          <cell r="L87">
            <v>633.5680000000001</v>
          </cell>
          <cell r="M87">
            <v>208</v>
          </cell>
          <cell r="N87">
            <v>4396</v>
          </cell>
          <cell r="O87">
            <v>265</v>
          </cell>
          <cell r="P87">
            <v>918.67360000000008</v>
          </cell>
          <cell r="Q87">
            <v>17739.904000000002</v>
          </cell>
        </row>
        <row r="88">
          <cell r="F88" t="str">
            <v/>
          </cell>
          <cell r="G88" t="str">
            <v>E</v>
          </cell>
          <cell r="H88">
            <v>49816</v>
          </cell>
          <cell r="I88">
            <v>2012.5663999999961</v>
          </cell>
          <cell r="J88">
            <v>0</v>
          </cell>
          <cell r="K88">
            <v>697.42399999999998</v>
          </cell>
          <cell r="L88">
            <v>498.16</v>
          </cell>
          <cell r="M88">
            <v>208</v>
          </cell>
          <cell r="N88">
            <v>4396</v>
          </cell>
          <cell r="O88">
            <v>265</v>
          </cell>
          <cell r="P88">
            <v>722.33199999999999</v>
          </cell>
          <cell r="Q88">
            <v>13948.480000000001</v>
          </cell>
        </row>
        <row r="89">
          <cell r="F89" t="str">
            <v/>
          </cell>
          <cell r="G89" t="str">
            <v>E</v>
          </cell>
          <cell r="H89">
            <v>51833.599999999999</v>
          </cell>
          <cell r="I89">
            <v>2094.0774400000009</v>
          </cell>
          <cell r="J89">
            <v>0</v>
          </cell>
          <cell r="K89">
            <v>725.67039999999997</v>
          </cell>
          <cell r="L89">
            <v>518.33600000000001</v>
          </cell>
          <cell r="M89">
            <v>208</v>
          </cell>
          <cell r="N89">
            <v>4396</v>
          </cell>
          <cell r="O89">
            <v>265</v>
          </cell>
          <cell r="P89">
            <v>751.58720000000005</v>
          </cell>
          <cell r="Q89">
            <v>14513.408000000001</v>
          </cell>
        </row>
        <row r="90">
          <cell r="F90" t="str">
            <v/>
          </cell>
          <cell r="G90" t="str">
            <v>E</v>
          </cell>
          <cell r="H90">
            <v>68598.399999999994</v>
          </cell>
          <cell r="I90">
            <v>2771.3753600000055</v>
          </cell>
          <cell r="J90">
            <v>0</v>
          </cell>
          <cell r="K90">
            <v>960.37759999999992</v>
          </cell>
          <cell r="L90">
            <v>685.98399999999992</v>
          </cell>
          <cell r="M90">
            <v>208</v>
          </cell>
          <cell r="N90">
            <v>4396</v>
          </cell>
          <cell r="O90">
            <v>265</v>
          </cell>
          <cell r="P90">
            <v>994.67679999999996</v>
          </cell>
          <cell r="Q90">
            <v>19207.552</v>
          </cell>
        </row>
        <row r="91">
          <cell r="F91" t="str">
            <v/>
          </cell>
          <cell r="G91" t="str">
            <v>E</v>
          </cell>
          <cell r="H91">
            <v>100713.60000000001</v>
          </cell>
          <cell r="I91">
            <v>4068.8294400000013</v>
          </cell>
          <cell r="J91">
            <v>0</v>
          </cell>
          <cell r="K91">
            <v>1409.9904000000001</v>
          </cell>
          <cell r="L91">
            <v>1007.1360000000001</v>
          </cell>
          <cell r="M91">
            <v>208</v>
          </cell>
          <cell r="N91">
            <v>4396</v>
          </cell>
          <cell r="O91">
            <v>265</v>
          </cell>
          <cell r="P91">
            <v>1460.3472000000002</v>
          </cell>
          <cell r="Q91">
            <v>28199.808000000005</v>
          </cell>
        </row>
        <row r="92">
          <cell r="F92" t="str">
            <v/>
          </cell>
          <cell r="G92" t="str">
            <v/>
          </cell>
          <cell r="H92">
            <v>45864</v>
          </cell>
          <cell r="I92">
            <v>1852.9055999999982</v>
          </cell>
          <cell r="J92">
            <v>2751.8399999999997</v>
          </cell>
          <cell r="K92">
            <v>642.096</v>
          </cell>
          <cell r="L92">
            <v>458.64</v>
          </cell>
          <cell r="M92">
            <v>208</v>
          </cell>
          <cell r="N92">
            <v>4396</v>
          </cell>
          <cell r="O92">
            <v>265</v>
          </cell>
          <cell r="P92">
            <v>665.02800000000002</v>
          </cell>
          <cell r="Q92">
            <v>12841.920000000002</v>
          </cell>
        </row>
        <row r="93">
          <cell r="F93" t="str">
            <v/>
          </cell>
          <cell r="G93" t="str">
            <v/>
          </cell>
          <cell r="H93">
            <v>27726.400000000001</v>
          </cell>
          <cell r="I93">
            <v>1120.146560000001</v>
          </cell>
          <cell r="J93">
            <v>1663.5840000000001</v>
          </cell>
          <cell r="K93">
            <v>388.1696</v>
          </cell>
          <cell r="L93">
            <v>277.26400000000001</v>
          </cell>
          <cell r="M93">
            <v>208</v>
          </cell>
          <cell r="N93">
            <v>4396</v>
          </cell>
          <cell r="O93">
            <v>265</v>
          </cell>
          <cell r="P93">
            <v>402.03280000000007</v>
          </cell>
          <cell r="Q93">
            <v>7763.3920000000007</v>
          </cell>
        </row>
        <row r="94">
          <cell r="F94" t="str">
            <v/>
          </cell>
          <cell r="G94" t="str">
            <v/>
          </cell>
          <cell r="H94">
            <v>29140.799999999999</v>
          </cell>
          <cell r="I94">
            <v>1177.2883199999997</v>
          </cell>
          <cell r="J94">
            <v>1748.4479999999999</v>
          </cell>
          <cell r="K94">
            <v>407.97120000000001</v>
          </cell>
          <cell r="L94">
            <v>291.40800000000002</v>
          </cell>
          <cell r="M94">
            <v>208</v>
          </cell>
          <cell r="N94">
            <v>4396</v>
          </cell>
          <cell r="O94">
            <v>265</v>
          </cell>
          <cell r="P94">
            <v>422.54160000000002</v>
          </cell>
          <cell r="Q94">
            <v>8159.4240000000009</v>
          </cell>
        </row>
        <row r="95">
          <cell r="F95" t="str">
            <v/>
          </cell>
          <cell r="G95" t="str">
            <v/>
          </cell>
          <cell r="H95">
            <v>28267.200000000001</v>
          </cell>
          <cell r="I95">
            <v>1141.9948799999984</v>
          </cell>
          <cell r="J95">
            <v>1696.0319999999999</v>
          </cell>
          <cell r="K95">
            <v>395.74080000000004</v>
          </cell>
          <cell r="L95">
            <v>282.67200000000003</v>
          </cell>
          <cell r="M95">
            <v>208</v>
          </cell>
          <cell r="N95">
            <v>4396</v>
          </cell>
          <cell r="O95">
            <v>265</v>
          </cell>
          <cell r="P95">
            <v>409.87440000000004</v>
          </cell>
          <cell r="Q95">
            <v>7914.8160000000007</v>
          </cell>
        </row>
        <row r="96">
          <cell r="F96" t="str">
            <v/>
          </cell>
          <cell r="G96" t="str">
            <v/>
          </cell>
          <cell r="H96">
            <v>28267.200000000001</v>
          </cell>
          <cell r="I96">
            <v>1141.9948799999984</v>
          </cell>
          <cell r="J96">
            <v>1696.0319999999999</v>
          </cell>
          <cell r="K96">
            <v>395.74080000000004</v>
          </cell>
          <cell r="L96">
            <v>282.67200000000003</v>
          </cell>
          <cell r="M96">
            <v>208</v>
          </cell>
          <cell r="N96">
            <v>4396</v>
          </cell>
          <cell r="O96">
            <v>265</v>
          </cell>
          <cell r="P96">
            <v>409.87440000000004</v>
          </cell>
          <cell r="Q96">
            <v>7914.8160000000007</v>
          </cell>
        </row>
        <row r="97">
          <cell r="F97" t="str">
            <v/>
          </cell>
          <cell r="G97" t="str">
            <v/>
          </cell>
          <cell r="H97">
            <v>32115.200000000001</v>
          </cell>
          <cell r="I97">
            <v>1297.4540799999995</v>
          </cell>
          <cell r="J97">
            <v>1926.912</v>
          </cell>
          <cell r="K97">
            <v>449.61279999999999</v>
          </cell>
          <cell r="L97">
            <v>321.15199999999999</v>
          </cell>
          <cell r="M97">
            <v>208</v>
          </cell>
          <cell r="N97">
            <v>4396</v>
          </cell>
          <cell r="O97">
            <v>265</v>
          </cell>
          <cell r="P97">
            <v>465.67040000000003</v>
          </cell>
          <cell r="Q97">
            <v>8992.2560000000012</v>
          </cell>
        </row>
        <row r="98">
          <cell r="F98" t="str">
            <v/>
          </cell>
          <cell r="G98" t="str">
            <v/>
          </cell>
          <cell r="H98">
            <v>32115.200000000001</v>
          </cell>
          <cell r="I98">
            <v>1297.4540799999995</v>
          </cell>
          <cell r="J98">
            <v>1926.912</v>
          </cell>
          <cell r="K98">
            <v>449.61279999999999</v>
          </cell>
          <cell r="L98">
            <v>321.15199999999999</v>
          </cell>
          <cell r="M98">
            <v>208</v>
          </cell>
          <cell r="N98">
            <v>4396</v>
          </cell>
          <cell r="O98">
            <v>265</v>
          </cell>
          <cell r="P98">
            <v>465.67040000000003</v>
          </cell>
          <cell r="Q98">
            <v>8992.2560000000012</v>
          </cell>
        </row>
        <row r="99">
          <cell r="F99" t="str">
            <v/>
          </cell>
          <cell r="G99" t="str">
            <v>E</v>
          </cell>
          <cell r="H99">
            <v>53955.199999999997</v>
          </cell>
          <cell r="I99">
            <v>2179.7900799999989</v>
          </cell>
          <cell r="J99">
            <v>0</v>
          </cell>
          <cell r="K99">
            <v>755.37279999999998</v>
          </cell>
          <cell r="L99">
            <v>539.55200000000002</v>
          </cell>
          <cell r="M99">
            <v>208</v>
          </cell>
          <cell r="N99">
            <v>4396</v>
          </cell>
          <cell r="O99">
            <v>265</v>
          </cell>
          <cell r="P99">
            <v>782.35040000000004</v>
          </cell>
          <cell r="Q99">
            <v>15107.456</v>
          </cell>
        </row>
        <row r="100">
          <cell r="F100" t="str">
            <v/>
          </cell>
          <cell r="G100" t="str">
            <v>E</v>
          </cell>
          <cell r="H100">
            <v>51833.599999999999</v>
          </cell>
          <cell r="I100">
            <v>2094.0774400000009</v>
          </cell>
          <cell r="J100">
            <v>0</v>
          </cell>
          <cell r="K100">
            <v>725.67039999999997</v>
          </cell>
          <cell r="L100">
            <v>518.33600000000001</v>
          </cell>
          <cell r="M100">
            <v>208</v>
          </cell>
          <cell r="N100">
            <v>4396</v>
          </cell>
          <cell r="O100">
            <v>265</v>
          </cell>
          <cell r="P100">
            <v>751.58720000000005</v>
          </cell>
          <cell r="Q100">
            <v>14513.408000000001</v>
          </cell>
        </row>
        <row r="101">
          <cell r="F101" t="str">
            <v/>
          </cell>
          <cell r="G101" t="str">
            <v>E</v>
          </cell>
          <cell r="H101">
            <v>49816</v>
          </cell>
          <cell r="I101">
            <v>2012.5663999999961</v>
          </cell>
          <cell r="J101">
            <v>0</v>
          </cell>
          <cell r="K101">
            <v>697.42399999999998</v>
          </cell>
          <cell r="L101">
            <v>498.16</v>
          </cell>
          <cell r="M101">
            <v>208</v>
          </cell>
          <cell r="N101">
            <v>4396</v>
          </cell>
          <cell r="O101">
            <v>265</v>
          </cell>
          <cell r="P101">
            <v>722.33199999999999</v>
          </cell>
          <cell r="Q101">
            <v>13948.480000000001</v>
          </cell>
        </row>
        <row r="102">
          <cell r="F102" t="str">
            <v/>
          </cell>
          <cell r="G102" t="str">
            <v>E</v>
          </cell>
          <cell r="H102">
            <v>78686.399999999994</v>
          </cell>
          <cell r="I102">
            <v>3178.9305599999934</v>
          </cell>
          <cell r="J102">
            <v>0</v>
          </cell>
          <cell r="K102">
            <v>1101.6096</v>
          </cell>
          <cell r="L102">
            <v>786.86399999999992</v>
          </cell>
          <cell r="M102">
            <v>208</v>
          </cell>
          <cell r="N102">
            <v>4396</v>
          </cell>
          <cell r="O102">
            <v>265</v>
          </cell>
          <cell r="P102">
            <v>1140.9528</v>
          </cell>
          <cell r="Q102">
            <v>22032.191999999999</v>
          </cell>
        </row>
        <row r="103">
          <cell r="F103" t="str">
            <v/>
          </cell>
          <cell r="G103" t="str">
            <v>E</v>
          </cell>
          <cell r="H103">
            <v>74880</v>
          </cell>
          <cell r="I103">
            <v>3025.1520000000019</v>
          </cell>
          <cell r="J103">
            <v>0</v>
          </cell>
          <cell r="K103">
            <v>1048.32</v>
          </cell>
          <cell r="L103">
            <v>748.80000000000007</v>
          </cell>
          <cell r="M103">
            <v>208</v>
          </cell>
          <cell r="N103">
            <v>4396</v>
          </cell>
          <cell r="O103">
            <v>265</v>
          </cell>
          <cell r="P103">
            <v>1085.76</v>
          </cell>
          <cell r="Q103">
            <v>20966.400000000001</v>
          </cell>
        </row>
        <row r="104">
          <cell r="F104" t="str">
            <v/>
          </cell>
          <cell r="G104" t="str">
            <v>E</v>
          </cell>
          <cell r="H104">
            <v>96782.399999999994</v>
          </cell>
          <cell r="I104">
            <v>3910.0089599999919</v>
          </cell>
          <cell r="J104">
            <v>0</v>
          </cell>
          <cell r="K104">
            <v>1354.9536000000001</v>
          </cell>
          <cell r="L104">
            <v>967.82399999999996</v>
          </cell>
          <cell r="M104">
            <v>208</v>
          </cell>
          <cell r="N104">
            <v>4396</v>
          </cell>
          <cell r="O104">
            <v>265</v>
          </cell>
          <cell r="P104">
            <v>1403.3448000000001</v>
          </cell>
          <cell r="Q104">
            <v>27099.072</v>
          </cell>
        </row>
        <row r="105">
          <cell r="F105" t="str">
            <v/>
          </cell>
          <cell r="G105" t="str">
            <v>E</v>
          </cell>
          <cell r="H105">
            <v>77916.800000000003</v>
          </cell>
          <cell r="I105">
            <v>3147.8387199999997</v>
          </cell>
          <cell r="J105">
            <v>0</v>
          </cell>
          <cell r="K105">
            <v>1090.8352</v>
          </cell>
          <cell r="L105">
            <v>779.16800000000001</v>
          </cell>
          <cell r="M105">
            <v>208</v>
          </cell>
          <cell r="N105">
            <v>4396</v>
          </cell>
          <cell r="O105">
            <v>265</v>
          </cell>
          <cell r="P105">
            <v>1129.7936000000002</v>
          </cell>
          <cell r="Q105">
            <v>21816.704000000002</v>
          </cell>
        </row>
        <row r="106">
          <cell r="F106" t="str">
            <v/>
          </cell>
          <cell r="G106" t="str">
            <v/>
          </cell>
          <cell r="H106">
            <v>41475.199999999997</v>
          </cell>
          <cell r="I106">
            <v>1675.5980799999961</v>
          </cell>
          <cell r="J106">
            <v>2488.5119999999997</v>
          </cell>
          <cell r="K106">
            <v>580.65279999999996</v>
          </cell>
          <cell r="L106">
            <v>414.75199999999995</v>
          </cell>
          <cell r="M106">
            <v>208</v>
          </cell>
          <cell r="N106">
            <v>4396</v>
          </cell>
          <cell r="O106">
            <v>265</v>
          </cell>
          <cell r="P106">
            <v>601.3904</v>
          </cell>
          <cell r="Q106">
            <v>11613.056</v>
          </cell>
        </row>
        <row r="107">
          <cell r="F107" t="str">
            <v/>
          </cell>
          <cell r="G107" t="str">
            <v/>
          </cell>
          <cell r="H107">
            <v>41059.199999999997</v>
          </cell>
          <cell r="I107">
            <v>1658.7916800000021</v>
          </cell>
          <cell r="J107">
            <v>2463.5519999999997</v>
          </cell>
          <cell r="K107">
            <v>574.8288</v>
          </cell>
          <cell r="L107">
            <v>410.59199999999998</v>
          </cell>
          <cell r="M107">
            <v>208</v>
          </cell>
          <cell r="N107">
            <v>4396</v>
          </cell>
          <cell r="O107">
            <v>265</v>
          </cell>
          <cell r="P107">
            <v>595.35839999999996</v>
          </cell>
          <cell r="Q107">
            <v>11496.576000000001</v>
          </cell>
        </row>
        <row r="108">
          <cell r="F108" t="str">
            <v/>
          </cell>
          <cell r="G108" t="str">
            <v/>
          </cell>
          <cell r="H108">
            <v>48651.199999999997</v>
          </cell>
          <cell r="I108">
            <v>1965.5084799999968</v>
          </cell>
          <cell r="J108">
            <v>2919.0719999999997</v>
          </cell>
          <cell r="K108">
            <v>681.11680000000001</v>
          </cell>
          <cell r="L108">
            <v>486.512</v>
          </cell>
          <cell r="M108">
            <v>208</v>
          </cell>
          <cell r="N108">
            <v>4396</v>
          </cell>
          <cell r="O108">
            <v>265</v>
          </cell>
          <cell r="P108">
            <v>705.44240000000002</v>
          </cell>
          <cell r="Q108">
            <v>13622.336000000001</v>
          </cell>
        </row>
        <row r="109">
          <cell r="F109" t="str">
            <v/>
          </cell>
          <cell r="G109" t="str">
            <v>E</v>
          </cell>
          <cell r="H109">
            <v>48172.800000000003</v>
          </cell>
          <cell r="I109">
            <v>1946.1811200000011</v>
          </cell>
          <cell r="J109">
            <v>0</v>
          </cell>
          <cell r="K109">
            <v>674.41920000000005</v>
          </cell>
          <cell r="L109">
            <v>481.72800000000007</v>
          </cell>
          <cell r="M109">
            <v>208</v>
          </cell>
          <cell r="N109">
            <v>4396</v>
          </cell>
          <cell r="O109">
            <v>265</v>
          </cell>
          <cell r="P109">
            <v>698.50560000000007</v>
          </cell>
          <cell r="Q109">
            <v>13488.384000000002</v>
          </cell>
        </row>
        <row r="110">
          <cell r="F110" t="str">
            <v/>
          </cell>
          <cell r="G110" t="str">
            <v>E</v>
          </cell>
          <cell r="H110">
            <v>74880</v>
          </cell>
          <cell r="I110">
            <v>3025.1520000000019</v>
          </cell>
          <cell r="J110">
            <v>0</v>
          </cell>
          <cell r="K110">
            <v>1048.32</v>
          </cell>
          <cell r="L110">
            <v>748.80000000000007</v>
          </cell>
          <cell r="M110">
            <v>208</v>
          </cell>
          <cell r="N110">
            <v>4396</v>
          </cell>
          <cell r="O110">
            <v>265</v>
          </cell>
          <cell r="P110">
            <v>1085.76</v>
          </cell>
          <cell r="Q110">
            <v>20966.400000000001</v>
          </cell>
        </row>
        <row r="111">
          <cell r="F111" t="str">
            <v/>
          </cell>
          <cell r="G111" t="str">
            <v/>
          </cell>
          <cell r="H111">
            <v>75628.800000000003</v>
          </cell>
          <cell r="I111">
            <v>3055.4035199999926</v>
          </cell>
          <cell r="J111">
            <v>4537.7280000000001</v>
          </cell>
          <cell r="K111">
            <v>1058.8032000000001</v>
          </cell>
          <cell r="L111">
            <v>756.28800000000001</v>
          </cell>
          <cell r="M111">
            <v>208</v>
          </cell>
          <cell r="N111">
            <v>4396</v>
          </cell>
          <cell r="O111">
            <v>265</v>
          </cell>
          <cell r="P111">
            <v>1096.6176</v>
          </cell>
          <cell r="Q111">
            <v>21176.064000000002</v>
          </cell>
        </row>
        <row r="112">
          <cell r="F112" t="str">
            <v/>
          </cell>
          <cell r="G112" t="str">
            <v>E</v>
          </cell>
          <cell r="H112">
            <v>102731.2</v>
          </cell>
          <cell r="I112">
            <v>4150.3404799999989</v>
          </cell>
          <cell r="J112">
            <v>0</v>
          </cell>
          <cell r="K112">
            <v>1438.2367999999999</v>
          </cell>
          <cell r="L112">
            <v>1027.3119999999999</v>
          </cell>
          <cell r="M112">
            <v>208</v>
          </cell>
          <cell r="N112">
            <v>4396</v>
          </cell>
          <cell r="O112">
            <v>265</v>
          </cell>
          <cell r="P112">
            <v>1489.6024</v>
          </cell>
          <cell r="Q112">
            <v>28764.736000000001</v>
          </cell>
        </row>
        <row r="113">
          <cell r="F113" t="str">
            <v/>
          </cell>
          <cell r="G113" t="str">
            <v>E</v>
          </cell>
          <cell r="H113">
            <v>83532.800000000003</v>
          </cell>
          <cell r="I113">
            <v>3374.7251200000028</v>
          </cell>
          <cell r="J113">
            <v>0</v>
          </cell>
          <cell r="K113">
            <v>1169.4592</v>
          </cell>
          <cell r="L113">
            <v>835.32800000000009</v>
          </cell>
          <cell r="M113">
            <v>208</v>
          </cell>
          <cell r="N113">
            <v>4396</v>
          </cell>
          <cell r="O113">
            <v>265</v>
          </cell>
          <cell r="P113">
            <v>1211.2256000000002</v>
          </cell>
          <cell r="Q113">
            <v>23389.184000000005</v>
          </cell>
        </row>
        <row r="114">
          <cell r="F114" t="str">
            <v/>
          </cell>
          <cell r="G114" t="str">
            <v/>
          </cell>
          <cell r="H114">
            <v>41745.599999999999</v>
          </cell>
          <cell r="I114">
            <v>1686.5222399999984</v>
          </cell>
          <cell r="J114">
            <v>2504.7359999999999</v>
          </cell>
          <cell r="K114">
            <v>584.4384</v>
          </cell>
          <cell r="L114">
            <v>417.45600000000002</v>
          </cell>
          <cell r="M114">
            <v>208</v>
          </cell>
          <cell r="N114">
            <v>4396</v>
          </cell>
          <cell r="O114">
            <v>265</v>
          </cell>
          <cell r="P114">
            <v>605.31119999999999</v>
          </cell>
          <cell r="Q114">
            <v>11688.768</v>
          </cell>
        </row>
        <row r="115">
          <cell r="F115" t="str">
            <v/>
          </cell>
          <cell r="G115" t="str">
            <v/>
          </cell>
          <cell r="H115">
            <v>29723.200000000001</v>
          </cell>
          <cell r="I115">
            <v>1200.8172799999993</v>
          </cell>
          <cell r="J115">
            <v>1783.3920000000001</v>
          </cell>
          <cell r="K115">
            <v>416.12479999999999</v>
          </cell>
          <cell r="L115">
            <v>297.23200000000003</v>
          </cell>
          <cell r="M115">
            <v>208</v>
          </cell>
          <cell r="N115">
            <v>4396</v>
          </cell>
          <cell r="O115">
            <v>265</v>
          </cell>
          <cell r="P115">
            <v>430.98640000000006</v>
          </cell>
          <cell r="Q115">
            <v>8322.496000000001</v>
          </cell>
        </row>
        <row r="116">
          <cell r="F116" t="str">
            <v/>
          </cell>
          <cell r="G116" t="str">
            <v/>
          </cell>
          <cell r="H116">
            <v>30014.400000000001</v>
          </cell>
          <cell r="I116">
            <v>1212.5817600000009</v>
          </cell>
          <cell r="J116">
            <v>1800.864</v>
          </cell>
          <cell r="K116">
            <v>420.20160000000004</v>
          </cell>
          <cell r="L116">
            <v>300.14400000000001</v>
          </cell>
          <cell r="M116">
            <v>208</v>
          </cell>
          <cell r="N116">
            <v>4396</v>
          </cell>
          <cell r="O116">
            <v>265</v>
          </cell>
          <cell r="P116">
            <v>435.20880000000005</v>
          </cell>
          <cell r="Q116">
            <v>8404.0320000000011</v>
          </cell>
        </row>
        <row r="117">
          <cell r="F117" t="str">
            <v/>
          </cell>
          <cell r="G117" t="str">
            <v/>
          </cell>
          <cell r="H117">
            <v>29140.799999999999</v>
          </cell>
          <cell r="I117">
            <v>1177.2883199999997</v>
          </cell>
          <cell r="J117">
            <v>1748.4479999999999</v>
          </cell>
          <cell r="K117">
            <v>407.97120000000001</v>
          </cell>
          <cell r="L117">
            <v>291.40800000000002</v>
          </cell>
          <cell r="M117">
            <v>208</v>
          </cell>
          <cell r="N117">
            <v>4396</v>
          </cell>
          <cell r="O117">
            <v>265</v>
          </cell>
          <cell r="P117">
            <v>422.54160000000002</v>
          </cell>
          <cell r="Q117">
            <v>8159.4240000000009</v>
          </cell>
        </row>
        <row r="118">
          <cell r="F118" t="str">
            <v/>
          </cell>
          <cell r="G118" t="str">
            <v>E</v>
          </cell>
          <cell r="H118">
            <v>64001.599999999999</v>
          </cell>
          <cell r="I118">
            <v>2585.6646399999954</v>
          </cell>
          <cell r="J118">
            <v>0</v>
          </cell>
          <cell r="K118">
            <v>896.02239999999995</v>
          </cell>
          <cell r="L118">
            <v>640.01599999999996</v>
          </cell>
          <cell r="M118">
            <v>208</v>
          </cell>
          <cell r="N118">
            <v>4396</v>
          </cell>
          <cell r="O118">
            <v>265</v>
          </cell>
          <cell r="P118">
            <v>928.02319999999997</v>
          </cell>
          <cell r="Q118">
            <v>17920.448</v>
          </cell>
        </row>
        <row r="119">
          <cell r="F119" t="str">
            <v/>
          </cell>
          <cell r="G119" t="str">
            <v/>
          </cell>
          <cell r="H119">
            <v>40518.400000000001</v>
          </cell>
          <cell r="I119">
            <v>1636.9433599999975</v>
          </cell>
          <cell r="J119">
            <v>2431.1039999999998</v>
          </cell>
          <cell r="K119">
            <v>567.25760000000002</v>
          </cell>
          <cell r="L119">
            <v>405.18400000000003</v>
          </cell>
          <cell r="M119">
            <v>208</v>
          </cell>
          <cell r="N119">
            <v>4396</v>
          </cell>
          <cell r="O119">
            <v>265</v>
          </cell>
          <cell r="P119">
            <v>587.5168000000001</v>
          </cell>
          <cell r="Q119">
            <v>11345.152000000002</v>
          </cell>
        </row>
        <row r="120">
          <cell r="F120" t="str">
            <v/>
          </cell>
          <cell r="G120" t="str">
            <v/>
          </cell>
          <cell r="H120">
            <v>43014.400000000001</v>
          </cell>
          <cell r="I120">
            <v>1737.781759999998</v>
          </cell>
          <cell r="J120">
            <v>2580.864</v>
          </cell>
          <cell r="K120">
            <v>602.20159999999998</v>
          </cell>
          <cell r="L120">
            <v>430.14400000000001</v>
          </cell>
          <cell r="M120">
            <v>208</v>
          </cell>
          <cell r="N120">
            <v>4396</v>
          </cell>
          <cell r="O120">
            <v>265</v>
          </cell>
          <cell r="P120">
            <v>623.7088</v>
          </cell>
          <cell r="Q120">
            <v>12044.032000000001</v>
          </cell>
        </row>
        <row r="121">
          <cell r="F121" t="str">
            <v/>
          </cell>
          <cell r="G121" t="str">
            <v/>
          </cell>
          <cell r="H121">
            <v>43014.400000000001</v>
          </cell>
          <cell r="I121">
            <v>1737.781759999998</v>
          </cell>
          <cell r="J121">
            <v>2580.864</v>
          </cell>
          <cell r="K121">
            <v>602.20159999999998</v>
          </cell>
          <cell r="L121">
            <v>430.14400000000001</v>
          </cell>
          <cell r="M121">
            <v>208</v>
          </cell>
          <cell r="N121">
            <v>4396</v>
          </cell>
          <cell r="O121">
            <v>265</v>
          </cell>
          <cell r="P121">
            <v>623.7088</v>
          </cell>
          <cell r="Q121">
            <v>12044.032000000001</v>
          </cell>
        </row>
        <row r="122">
          <cell r="F122" t="str">
            <v/>
          </cell>
          <cell r="G122" t="str">
            <v/>
          </cell>
          <cell r="H122">
            <v>40518.400000000001</v>
          </cell>
          <cell r="I122">
            <v>1636.9433599999975</v>
          </cell>
          <cell r="J122">
            <v>2431.1039999999998</v>
          </cell>
          <cell r="K122">
            <v>567.25760000000002</v>
          </cell>
          <cell r="L122">
            <v>405.18400000000003</v>
          </cell>
          <cell r="M122">
            <v>208</v>
          </cell>
          <cell r="N122">
            <v>4396</v>
          </cell>
          <cell r="O122">
            <v>265</v>
          </cell>
          <cell r="P122">
            <v>587.5168000000001</v>
          </cell>
          <cell r="Q122">
            <v>11345.152000000002</v>
          </cell>
        </row>
        <row r="123">
          <cell r="F123" t="str">
            <v/>
          </cell>
          <cell r="G123" t="str">
            <v/>
          </cell>
          <cell r="H123">
            <v>53414</v>
          </cell>
          <cell r="I123">
            <v>2157.9256000000023</v>
          </cell>
          <cell r="J123">
            <v>3204.8399999999997</v>
          </cell>
          <cell r="K123">
            <v>747.79600000000005</v>
          </cell>
          <cell r="L123">
            <v>534.14</v>
          </cell>
          <cell r="M123">
            <v>208</v>
          </cell>
          <cell r="N123">
            <v>4396</v>
          </cell>
          <cell r="O123">
            <v>265</v>
          </cell>
          <cell r="P123">
            <v>774.50300000000004</v>
          </cell>
          <cell r="Q123">
            <v>14955.920000000002</v>
          </cell>
        </row>
        <row r="124">
          <cell r="F124" t="str">
            <v/>
          </cell>
          <cell r="G124" t="str">
            <v>E</v>
          </cell>
          <cell r="H124">
            <v>69992</v>
          </cell>
          <cell r="I124">
            <v>2827.6768000000011</v>
          </cell>
          <cell r="J124">
            <v>0</v>
          </cell>
          <cell r="K124">
            <v>979.88800000000003</v>
          </cell>
          <cell r="L124">
            <v>699.92</v>
          </cell>
          <cell r="M124">
            <v>208</v>
          </cell>
          <cell r="N124">
            <v>4396</v>
          </cell>
          <cell r="O124">
            <v>265</v>
          </cell>
          <cell r="P124">
            <v>1014.884</v>
          </cell>
          <cell r="Q124">
            <v>19597.760000000002</v>
          </cell>
        </row>
        <row r="125">
          <cell r="F125" t="str">
            <v/>
          </cell>
          <cell r="G125" t="str">
            <v>E</v>
          </cell>
          <cell r="H125">
            <v>91145.600000000006</v>
          </cell>
          <cell r="I125">
            <v>3682.2822400000005</v>
          </cell>
          <cell r="J125">
            <v>0</v>
          </cell>
          <cell r="K125">
            <v>1276.0384000000001</v>
          </cell>
          <cell r="L125">
            <v>911.45600000000013</v>
          </cell>
          <cell r="M125">
            <v>208</v>
          </cell>
          <cell r="N125">
            <v>4396</v>
          </cell>
          <cell r="O125">
            <v>265</v>
          </cell>
          <cell r="P125">
            <v>1321.6112000000001</v>
          </cell>
          <cell r="Q125">
            <v>25520.768000000004</v>
          </cell>
        </row>
        <row r="126">
          <cell r="F126" t="str">
            <v/>
          </cell>
          <cell r="G126" t="str">
            <v>E</v>
          </cell>
          <cell r="H126">
            <v>49129.599999999999</v>
          </cell>
          <cell r="I126">
            <v>1984.8358399999997</v>
          </cell>
          <cell r="J126">
            <v>0</v>
          </cell>
          <cell r="K126">
            <v>687.81439999999998</v>
          </cell>
          <cell r="L126">
            <v>491.29599999999999</v>
          </cell>
          <cell r="M126">
            <v>208</v>
          </cell>
          <cell r="N126">
            <v>4396</v>
          </cell>
          <cell r="O126">
            <v>265</v>
          </cell>
          <cell r="P126">
            <v>712.37919999999997</v>
          </cell>
          <cell r="Q126">
            <v>13756.288</v>
          </cell>
        </row>
        <row r="127">
          <cell r="F127" t="str">
            <v/>
          </cell>
          <cell r="G127" t="str">
            <v>E</v>
          </cell>
          <cell r="H127">
            <v>83345.600000000006</v>
          </cell>
          <cell r="I127">
            <v>3367.1622400000051</v>
          </cell>
          <cell r="J127">
            <v>0</v>
          </cell>
          <cell r="K127">
            <v>1166.8384000000001</v>
          </cell>
          <cell r="L127">
            <v>833.45600000000013</v>
          </cell>
          <cell r="M127">
            <v>208</v>
          </cell>
          <cell r="N127">
            <v>4396</v>
          </cell>
          <cell r="O127">
            <v>265</v>
          </cell>
          <cell r="P127">
            <v>1208.5112000000001</v>
          </cell>
          <cell r="Q127">
            <v>23336.768000000004</v>
          </cell>
        </row>
        <row r="128">
          <cell r="F128" t="str">
            <v/>
          </cell>
          <cell r="G128" t="str">
            <v/>
          </cell>
          <cell r="H128">
            <v>56264</v>
          </cell>
          <cell r="I128">
            <v>2273.0656000000017</v>
          </cell>
          <cell r="J128">
            <v>3375.8399999999997</v>
          </cell>
          <cell r="K128">
            <v>787.69600000000003</v>
          </cell>
          <cell r="L128">
            <v>562.64</v>
          </cell>
          <cell r="M128">
            <v>208</v>
          </cell>
          <cell r="N128">
            <v>4396</v>
          </cell>
          <cell r="O128">
            <v>265</v>
          </cell>
          <cell r="P128">
            <v>815.82800000000009</v>
          </cell>
          <cell r="Q128">
            <v>15753.920000000002</v>
          </cell>
        </row>
        <row r="129">
          <cell r="F129" t="str">
            <v/>
          </cell>
          <cell r="G129" t="str">
            <v/>
          </cell>
          <cell r="H129">
            <v>43014.400000000001</v>
          </cell>
          <cell r="I129">
            <v>1737.781759999998</v>
          </cell>
          <cell r="J129">
            <v>2580.864</v>
          </cell>
          <cell r="K129">
            <v>602.20159999999998</v>
          </cell>
          <cell r="L129">
            <v>430.14400000000001</v>
          </cell>
          <cell r="M129">
            <v>208</v>
          </cell>
          <cell r="N129">
            <v>4396</v>
          </cell>
          <cell r="O129">
            <v>265</v>
          </cell>
          <cell r="P129">
            <v>623.7088</v>
          </cell>
          <cell r="Q129">
            <v>12044.032000000001</v>
          </cell>
        </row>
        <row r="130">
          <cell r="F130" t="str">
            <v/>
          </cell>
          <cell r="G130" t="str">
            <v>E</v>
          </cell>
          <cell r="H130">
            <v>78686.399999999994</v>
          </cell>
          <cell r="I130">
            <v>3178.9305599999934</v>
          </cell>
          <cell r="J130">
            <v>0</v>
          </cell>
          <cell r="K130">
            <v>1101.6096</v>
          </cell>
          <cell r="L130">
            <v>786.86399999999992</v>
          </cell>
          <cell r="M130">
            <v>208</v>
          </cell>
          <cell r="N130">
            <v>4396</v>
          </cell>
          <cell r="O130">
            <v>265</v>
          </cell>
          <cell r="P130">
            <v>1140.9528</v>
          </cell>
          <cell r="Q130">
            <v>22032.191999999999</v>
          </cell>
        </row>
        <row r="131">
          <cell r="F131" t="str">
            <v/>
          </cell>
          <cell r="G131" t="str">
            <v/>
          </cell>
          <cell r="H131">
            <v>55036.800000000003</v>
          </cell>
          <cell r="I131">
            <v>2223.4867200000008</v>
          </cell>
          <cell r="J131">
            <v>3302.2080000000001</v>
          </cell>
          <cell r="K131">
            <v>770.51520000000005</v>
          </cell>
          <cell r="L131">
            <v>550.36800000000005</v>
          </cell>
          <cell r="M131">
            <v>208</v>
          </cell>
          <cell r="N131">
            <v>4396</v>
          </cell>
          <cell r="O131">
            <v>265</v>
          </cell>
          <cell r="P131">
            <v>798.03360000000009</v>
          </cell>
          <cell r="Q131">
            <v>15410.304000000002</v>
          </cell>
        </row>
        <row r="132">
          <cell r="F132" t="str">
            <v/>
          </cell>
          <cell r="G132" t="str">
            <v/>
          </cell>
          <cell r="H132">
            <v>32697.599999999999</v>
          </cell>
          <cell r="I132">
            <v>1320.9830399999992</v>
          </cell>
          <cell r="J132">
            <v>1961.8559999999998</v>
          </cell>
          <cell r="K132">
            <v>457.76639999999998</v>
          </cell>
          <cell r="L132">
            <v>326.976</v>
          </cell>
          <cell r="M132">
            <v>208</v>
          </cell>
          <cell r="N132">
            <v>4396</v>
          </cell>
          <cell r="O132">
            <v>265</v>
          </cell>
          <cell r="P132">
            <v>474.11520000000002</v>
          </cell>
          <cell r="Q132">
            <v>9155.3280000000013</v>
          </cell>
        </row>
        <row r="133">
          <cell r="F133" t="str">
            <v/>
          </cell>
          <cell r="G133" t="str">
            <v>E</v>
          </cell>
          <cell r="H133">
            <v>102440</v>
          </cell>
          <cell r="I133">
            <v>4138.5760000000009</v>
          </cell>
          <cell r="J133">
            <v>0</v>
          </cell>
          <cell r="K133">
            <v>1434.16</v>
          </cell>
          <cell r="L133">
            <v>1024.4000000000001</v>
          </cell>
          <cell r="M133">
            <v>208</v>
          </cell>
          <cell r="N133">
            <v>4396</v>
          </cell>
          <cell r="O133">
            <v>265</v>
          </cell>
          <cell r="P133">
            <v>1485.38</v>
          </cell>
          <cell r="Q133">
            <v>28683.200000000004</v>
          </cell>
        </row>
        <row r="134">
          <cell r="F134" t="str">
            <v/>
          </cell>
          <cell r="G134" t="str">
            <v/>
          </cell>
          <cell r="H134">
            <v>60881.599999999999</v>
          </cell>
          <cell r="I134">
            <v>2459.6166400000002</v>
          </cell>
          <cell r="J134">
            <v>3652.8959999999997</v>
          </cell>
          <cell r="K134">
            <v>852.3424</v>
          </cell>
          <cell r="L134">
            <v>608.81600000000003</v>
          </cell>
          <cell r="M134">
            <v>208</v>
          </cell>
          <cell r="N134">
            <v>4396</v>
          </cell>
          <cell r="O134">
            <v>265</v>
          </cell>
          <cell r="P134">
            <v>882.78320000000008</v>
          </cell>
          <cell r="Q134">
            <v>17046.848000000002</v>
          </cell>
        </row>
        <row r="135">
          <cell r="F135" t="str">
            <v/>
          </cell>
          <cell r="G135" t="str">
            <v>E</v>
          </cell>
          <cell r="H135">
            <v>67932.800000000003</v>
          </cell>
          <cell r="I135">
            <v>2744.4851199999976</v>
          </cell>
          <cell r="J135">
            <v>0</v>
          </cell>
          <cell r="K135">
            <v>951.05920000000003</v>
          </cell>
          <cell r="L135">
            <v>679.32800000000009</v>
          </cell>
          <cell r="M135">
            <v>208</v>
          </cell>
          <cell r="N135">
            <v>4396</v>
          </cell>
          <cell r="O135">
            <v>265</v>
          </cell>
          <cell r="P135">
            <v>985.02560000000005</v>
          </cell>
          <cell r="Q135">
            <v>19021.184000000001</v>
          </cell>
        </row>
        <row r="136">
          <cell r="F136" t="str">
            <v/>
          </cell>
          <cell r="G136" t="str">
            <v>E</v>
          </cell>
          <cell r="H136">
            <v>44928</v>
          </cell>
          <cell r="I136">
            <v>1815.0912000000026</v>
          </cell>
          <cell r="J136">
            <v>0</v>
          </cell>
          <cell r="K136">
            <v>628.99199999999996</v>
          </cell>
          <cell r="L136">
            <v>449.28000000000003</v>
          </cell>
          <cell r="M136">
            <v>208</v>
          </cell>
          <cell r="N136">
            <v>4396</v>
          </cell>
          <cell r="O136">
            <v>265</v>
          </cell>
          <cell r="P136">
            <v>651.45600000000002</v>
          </cell>
          <cell r="Q136">
            <v>12579.840000000002</v>
          </cell>
        </row>
        <row r="137">
          <cell r="F137" t="str">
            <v/>
          </cell>
          <cell r="G137" t="str">
            <v/>
          </cell>
          <cell r="H137">
            <v>37980.800000000003</v>
          </cell>
          <cell r="I137">
            <v>1534.4243199999983</v>
          </cell>
          <cell r="J137">
            <v>2278.848</v>
          </cell>
          <cell r="K137">
            <v>531.73120000000006</v>
          </cell>
          <cell r="L137">
            <v>379.80800000000005</v>
          </cell>
          <cell r="M137">
            <v>208</v>
          </cell>
          <cell r="N137">
            <v>4396</v>
          </cell>
          <cell r="O137">
            <v>265</v>
          </cell>
          <cell r="P137">
            <v>550.72160000000008</v>
          </cell>
          <cell r="Q137">
            <v>10634.624000000002</v>
          </cell>
        </row>
        <row r="138">
          <cell r="F138" t="str">
            <v/>
          </cell>
          <cell r="G138" t="str">
            <v/>
          </cell>
          <cell r="H138">
            <v>45822.400000000001</v>
          </cell>
          <cell r="I138">
            <v>1851.2249599999996</v>
          </cell>
          <cell r="J138">
            <v>2749.3440000000001</v>
          </cell>
          <cell r="K138">
            <v>641.5136</v>
          </cell>
          <cell r="L138">
            <v>458.22400000000005</v>
          </cell>
          <cell r="M138">
            <v>208</v>
          </cell>
          <cell r="N138">
            <v>4396</v>
          </cell>
          <cell r="O138">
            <v>265</v>
          </cell>
          <cell r="P138">
            <v>664.4248</v>
          </cell>
          <cell r="Q138">
            <v>12830.272000000001</v>
          </cell>
        </row>
        <row r="139">
          <cell r="F139" t="str">
            <v/>
          </cell>
          <cell r="G139" t="str">
            <v/>
          </cell>
          <cell r="H139">
            <v>49129.599999999999</v>
          </cell>
          <cell r="I139">
            <v>1984.8358399999997</v>
          </cell>
          <cell r="J139">
            <v>2947.7759999999998</v>
          </cell>
          <cell r="K139">
            <v>687.81439999999998</v>
          </cell>
          <cell r="L139">
            <v>491.29599999999999</v>
          </cell>
          <cell r="M139">
            <v>208</v>
          </cell>
          <cell r="N139">
            <v>4396</v>
          </cell>
          <cell r="O139">
            <v>265</v>
          </cell>
          <cell r="P139">
            <v>712.37919999999997</v>
          </cell>
          <cell r="Q139">
            <v>13756.288</v>
          </cell>
        </row>
        <row r="140">
          <cell r="F140" t="str">
            <v/>
          </cell>
          <cell r="G140" t="str">
            <v/>
          </cell>
          <cell r="H140">
            <v>44928</v>
          </cell>
          <cell r="I140">
            <v>1815.0912000000026</v>
          </cell>
          <cell r="J140">
            <v>2695.68</v>
          </cell>
          <cell r="K140">
            <v>628.99199999999996</v>
          </cell>
          <cell r="L140">
            <v>449.28000000000003</v>
          </cell>
          <cell r="M140">
            <v>208</v>
          </cell>
          <cell r="N140">
            <v>4396</v>
          </cell>
          <cell r="O140">
            <v>265</v>
          </cell>
          <cell r="P140">
            <v>651.45600000000002</v>
          </cell>
          <cell r="Q140">
            <v>12579.840000000002</v>
          </cell>
        </row>
        <row r="141">
          <cell r="F141" t="str">
            <v/>
          </cell>
          <cell r="G141" t="str">
            <v/>
          </cell>
          <cell r="H141">
            <v>52894.400000000001</v>
          </cell>
          <cell r="I141">
            <v>2136.9337599999999</v>
          </cell>
          <cell r="J141">
            <v>3173.6639999999998</v>
          </cell>
          <cell r="K141">
            <v>740.52160000000003</v>
          </cell>
          <cell r="L141">
            <v>528.94400000000007</v>
          </cell>
          <cell r="M141">
            <v>208</v>
          </cell>
          <cell r="N141">
            <v>4396</v>
          </cell>
          <cell r="O141">
            <v>265</v>
          </cell>
          <cell r="P141">
            <v>766.9688000000001</v>
          </cell>
          <cell r="Q141">
            <v>14810.432000000003</v>
          </cell>
        </row>
        <row r="142">
          <cell r="F142" t="str">
            <v/>
          </cell>
          <cell r="G142" t="str">
            <v>E</v>
          </cell>
          <cell r="H142">
            <v>72113.600000000006</v>
          </cell>
          <cell r="I142">
            <v>2913.389439999999</v>
          </cell>
          <cell r="J142">
            <v>0</v>
          </cell>
          <cell r="K142">
            <v>1009.5904000000002</v>
          </cell>
          <cell r="L142">
            <v>721.13600000000008</v>
          </cell>
          <cell r="M142">
            <v>208</v>
          </cell>
          <cell r="N142">
            <v>4396</v>
          </cell>
          <cell r="O142">
            <v>265</v>
          </cell>
          <cell r="P142">
            <v>1045.6472000000001</v>
          </cell>
          <cell r="Q142">
            <v>20191.808000000005</v>
          </cell>
        </row>
        <row r="143">
          <cell r="F143" t="str">
            <v/>
          </cell>
          <cell r="G143" t="str">
            <v>E</v>
          </cell>
          <cell r="H143">
            <v>92081.600000000006</v>
          </cell>
          <cell r="I143">
            <v>3720.0966400000034</v>
          </cell>
          <cell r="J143">
            <v>0</v>
          </cell>
          <cell r="K143">
            <v>1289.1424000000002</v>
          </cell>
          <cell r="L143">
            <v>920.81600000000003</v>
          </cell>
          <cell r="M143">
            <v>208</v>
          </cell>
          <cell r="N143">
            <v>4396</v>
          </cell>
          <cell r="O143">
            <v>265</v>
          </cell>
          <cell r="P143">
            <v>1335.1832000000002</v>
          </cell>
          <cell r="Q143">
            <v>25782.848000000005</v>
          </cell>
        </row>
        <row r="144">
          <cell r="F144" t="str">
            <v/>
          </cell>
          <cell r="G144" t="str">
            <v>E</v>
          </cell>
          <cell r="H144">
            <v>75025.600000000006</v>
          </cell>
          <cell r="I144">
            <v>3031.0342399999936</v>
          </cell>
          <cell r="J144">
            <v>0</v>
          </cell>
          <cell r="K144">
            <v>1050.3584000000001</v>
          </cell>
          <cell r="L144">
            <v>750.25600000000009</v>
          </cell>
          <cell r="M144">
            <v>208</v>
          </cell>
          <cell r="N144">
            <v>4396</v>
          </cell>
          <cell r="O144">
            <v>265</v>
          </cell>
          <cell r="P144">
            <v>1087.8712</v>
          </cell>
          <cell r="Q144">
            <v>21007.168000000005</v>
          </cell>
        </row>
        <row r="145">
          <cell r="F145" t="str">
            <v/>
          </cell>
          <cell r="G145" t="str">
            <v>E</v>
          </cell>
          <cell r="H145">
            <v>131747.20000000001</v>
          </cell>
          <cell r="I145">
            <v>5322.586879999988</v>
          </cell>
          <cell r="J145">
            <v>0</v>
          </cell>
          <cell r="K145">
            <v>1844.4608000000003</v>
          </cell>
          <cell r="L145">
            <v>1317.4720000000002</v>
          </cell>
          <cell r="M145">
            <v>208</v>
          </cell>
          <cell r="N145">
            <v>4396</v>
          </cell>
          <cell r="O145">
            <v>265</v>
          </cell>
          <cell r="P145">
            <v>1910.3344000000002</v>
          </cell>
          <cell r="Q145">
            <v>36889.216000000008</v>
          </cell>
        </row>
        <row r="146">
          <cell r="F146" t="str">
            <v/>
          </cell>
          <cell r="G146" t="str">
            <v/>
          </cell>
          <cell r="H146">
            <v>58780.800000000003</v>
          </cell>
          <cell r="I146">
            <v>2374.744319999998</v>
          </cell>
          <cell r="J146">
            <v>3526.848</v>
          </cell>
          <cell r="K146">
            <v>822.9312000000001</v>
          </cell>
          <cell r="L146">
            <v>587.80799999999999</v>
          </cell>
          <cell r="M146">
            <v>208</v>
          </cell>
          <cell r="N146">
            <v>4396</v>
          </cell>
          <cell r="O146">
            <v>265</v>
          </cell>
          <cell r="P146">
            <v>852.3216000000001</v>
          </cell>
          <cell r="Q146">
            <v>16458.624000000003</v>
          </cell>
        </row>
        <row r="147">
          <cell r="F147" t="str">
            <v/>
          </cell>
          <cell r="G147" t="str">
            <v/>
          </cell>
          <cell r="H147">
            <v>43014.400000000001</v>
          </cell>
          <cell r="I147">
            <v>1737.781759999998</v>
          </cell>
          <cell r="J147">
            <v>2580.864</v>
          </cell>
          <cell r="K147">
            <v>602.20159999999998</v>
          </cell>
          <cell r="L147">
            <v>430.14400000000001</v>
          </cell>
          <cell r="M147">
            <v>208</v>
          </cell>
          <cell r="N147">
            <v>4396</v>
          </cell>
          <cell r="O147">
            <v>265</v>
          </cell>
          <cell r="P147">
            <v>623.7088</v>
          </cell>
          <cell r="Q147">
            <v>12044.032000000001</v>
          </cell>
        </row>
        <row r="148">
          <cell r="F148" t="str">
            <v/>
          </cell>
          <cell r="G148" t="str">
            <v>E</v>
          </cell>
          <cell r="H148">
            <v>80267.199999999997</v>
          </cell>
          <cell r="I148">
            <v>3242.7948800000013</v>
          </cell>
          <cell r="J148">
            <v>0</v>
          </cell>
          <cell r="K148">
            <v>1123.7408</v>
          </cell>
          <cell r="L148">
            <v>802.67200000000003</v>
          </cell>
          <cell r="M148">
            <v>208</v>
          </cell>
          <cell r="N148">
            <v>4396</v>
          </cell>
          <cell r="O148">
            <v>265</v>
          </cell>
          <cell r="P148">
            <v>1163.8743999999999</v>
          </cell>
          <cell r="Q148">
            <v>22474.816000000003</v>
          </cell>
        </row>
        <row r="149">
          <cell r="F149" t="str">
            <v/>
          </cell>
          <cell r="G149" t="str">
            <v>E</v>
          </cell>
          <cell r="H149">
            <v>99715.199999999997</v>
          </cell>
          <cell r="I149">
            <v>4028.494080000004</v>
          </cell>
          <cell r="J149">
            <v>0</v>
          </cell>
          <cell r="K149">
            <v>1396.0128</v>
          </cell>
          <cell r="L149">
            <v>997.15200000000004</v>
          </cell>
          <cell r="M149">
            <v>208</v>
          </cell>
          <cell r="N149">
            <v>4396</v>
          </cell>
          <cell r="O149">
            <v>265</v>
          </cell>
          <cell r="P149">
            <v>1445.8704</v>
          </cell>
          <cell r="Q149">
            <v>27920.256000000001</v>
          </cell>
        </row>
        <row r="150">
          <cell r="F150" t="str">
            <v/>
          </cell>
          <cell r="G150" t="str">
            <v/>
          </cell>
          <cell r="H150">
            <v>77916.800000000003</v>
          </cell>
          <cell r="I150">
            <v>3147.8387199999997</v>
          </cell>
          <cell r="J150">
            <v>4675.0079999999998</v>
          </cell>
          <cell r="K150">
            <v>1090.8352</v>
          </cell>
          <cell r="L150">
            <v>779.16800000000001</v>
          </cell>
          <cell r="M150">
            <v>208</v>
          </cell>
          <cell r="N150">
            <v>4396</v>
          </cell>
          <cell r="O150">
            <v>265</v>
          </cell>
          <cell r="P150">
            <v>1129.7936000000002</v>
          </cell>
          <cell r="Q150">
            <v>21816.704000000002</v>
          </cell>
        </row>
        <row r="151">
          <cell r="F151" t="str">
            <v/>
          </cell>
          <cell r="G151" t="str">
            <v>E</v>
          </cell>
          <cell r="H151">
            <v>81244.800000000003</v>
          </cell>
          <cell r="I151">
            <v>3282.2899199999956</v>
          </cell>
          <cell r="J151">
            <v>0</v>
          </cell>
          <cell r="K151">
            <v>1137.4272000000001</v>
          </cell>
          <cell r="L151">
            <v>812.44800000000009</v>
          </cell>
          <cell r="M151">
            <v>208</v>
          </cell>
          <cell r="N151">
            <v>4396</v>
          </cell>
          <cell r="O151">
            <v>265</v>
          </cell>
          <cell r="P151">
            <v>1178.0496000000001</v>
          </cell>
          <cell r="Q151">
            <v>22748.544000000002</v>
          </cell>
        </row>
        <row r="152">
          <cell r="F152" t="str">
            <v/>
          </cell>
          <cell r="G152" t="str">
            <v/>
          </cell>
          <cell r="H152">
            <v>64001.599999999999</v>
          </cell>
          <cell r="I152">
            <v>2585.6646399999954</v>
          </cell>
          <cell r="J152">
            <v>3840.0959999999995</v>
          </cell>
          <cell r="K152">
            <v>896.02239999999995</v>
          </cell>
          <cell r="L152">
            <v>640.01599999999996</v>
          </cell>
          <cell r="M152">
            <v>208</v>
          </cell>
          <cell r="N152">
            <v>4396</v>
          </cell>
          <cell r="O152">
            <v>265</v>
          </cell>
          <cell r="P152">
            <v>928.02319999999997</v>
          </cell>
          <cell r="Q152">
            <v>17920.448</v>
          </cell>
        </row>
        <row r="153">
          <cell r="F153" t="str">
            <v/>
          </cell>
          <cell r="G153" t="str">
            <v/>
          </cell>
          <cell r="H153">
            <v>34320</v>
          </cell>
          <cell r="I153">
            <v>1386.5279999999984</v>
          </cell>
          <cell r="J153">
            <v>2059.1999999999998</v>
          </cell>
          <cell r="K153">
            <v>480.48</v>
          </cell>
          <cell r="L153">
            <v>343.2</v>
          </cell>
          <cell r="M153">
            <v>208</v>
          </cell>
          <cell r="N153">
            <v>4396</v>
          </cell>
          <cell r="O153">
            <v>265</v>
          </cell>
          <cell r="P153">
            <v>497.64000000000004</v>
          </cell>
          <cell r="Q153">
            <v>9609.6</v>
          </cell>
        </row>
        <row r="154">
          <cell r="F154" t="str">
            <v/>
          </cell>
          <cell r="G154" t="str">
            <v/>
          </cell>
          <cell r="H154">
            <v>42744</v>
          </cell>
          <cell r="I154">
            <v>1726.857600000003</v>
          </cell>
          <cell r="J154">
            <v>2564.64</v>
          </cell>
          <cell r="K154">
            <v>598.41600000000005</v>
          </cell>
          <cell r="L154">
            <v>427.44</v>
          </cell>
          <cell r="M154">
            <v>208</v>
          </cell>
          <cell r="N154">
            <v>4396</v>
          </cell>
          <cell r="O154">
            <v>265</v>
          </cell>
          <cell r="P154">
            <v>619.78800000000001</v>
          </cell>
          <cell r="Q154">
            <v>11968.320000000002</v>
          </cell>
        </row>
        <row r="155">
          <cell r="F155" t="str">
            <v/>
          </cell>
          <cell r="G155" t="str">
            <v/>
          </cell>
          <cell r="H155">
            <v>72675.199999999997</v>
          </cell>
          <cell r="I155">
            <v>2936.078079999992</v>
          </cell>
          <cell r="J155">
            <v>4360.5119999999997</v>
          </cell>
          <cell r="K155">
            <v>1017.4528</v>
          </cell>
          <cell r="L155">
            <v>726.75199999999995</v>
          </cell>
          <cell r="M155">
            <v>208</v>
          </cell>
          <cell r="N155">
            <v>4396</v>
          </cell>
          <cell r="O155">
            <v>265</v>
          </cell>
          <cell r="P155">
            <v>1053.7904000000001</v>
          </cell>
          <cell r="Q155">
            <v>20349.056</v>
          </cell>
        </row>
        <row r="156">
          <cell r="F156" t="str">
            <v/>
          </cell>
          <cell r="G156" t="str">
            <v/>
          </cell>
          <cell r="H156">
            <v>43014.400000000001</v>
          </cell>
          <cell r="I156">
            <v>1737.781759999998</v>
          </cell>
          <cell r="J156">
            <v>2580.864</v>
          </cell>
          <cell r="K156">
            <v>602.20159999999998</v>
          </cell>
          <cell r="L156">
            <v>430.14400000000001</v>
          </cell>
          <cell r="M156">
            <v>208</v>
          </cell>
          <cell r="N156">
            <v>4396</v>
          </cell>
          <cell r="O156">
            <v>265</v>
          </cell>
          <cell r="P156">
            <v>623.7088</v>
          </cell>
          <cell r="Q156">
            <v>12044.032000000001</v>
          </cell>
        </row>
        <row r="157">
          <cell r="F157" t="str">
            <v/>
          </cell>
          <cell r="G157" t="str">
            <v/>
          </cell>
          <cell r="H157">
            <v>26457.599999999999</v>
          </cell>
          <cell r="I157">
            <v>1068.8870400000014</v>
          </cell>
          <cell r="J157">
            <v>1587.4559999999999</v>
          </cell>
          <cell r="K157">
            <v>370.40639999999996</v>
          </cell>
          <cell r="L157">
            <v>264.57599999999996</v>
          </cell>
          <cell r="M157">
            <v>208</v>
          </cell>
          <cell r="N157">
            <v>4396</v>
          </cell>
          <cell r="O157">
            <v>265</v>
          </cell>
          <cell r="P157">
            <v>383.6352</v>
          </cell>
          <cell r="Q157">
            <v>7408.1280000000006</v>
          </cell>
        </row>
        <row r="158">
          <cell r="F158" t="str">
            <v/>
          </cell>
          <cell r="G158" t="str">
            <v/>
          </cell>
          <cell r="H158">
            <v>50315.199999999997</v>
          </cell>
          <cell r="I158">
            <v>2032.734080000002</v>
          </cell>
          <cell r="J158">
            <v>3018.9119999999998</v>
          </cell>
          <cell r="K158">
            <v>704.41279999999995</v>
          </cell>
          <cell r="L158">
            <v>503.15199999999999</v>
          </cell>
          <cell r="M158">
            <v>208</v>
          </cell>
          <cell r="N158">
            <v>4396</v>
          </cell>
          <cell r="O158">
            <v>265</v>
          </cell>
          <cell r="P158">
            <v>729.57039999999995</v>
          </cell>
          <cell r="Q158">
            <v>14088.256000000001</v>
          </cell>
        </row>
        <row r="159">
          <cell r="F159" t="str">
            <v/>
          </cell>
          <cell r="G159" t="str">
            <v/>
          </cell>
          <cell r="H159">
            <v>53414.400000000001</v>
          </cell>
          <cell r="I159">
            <v>2157.9417600000015</v>
          </cell>
          <cell r="J159">
            <v>3204.864</v>
          </cell>
          <cell r="K159">
            <v>747.80160000000001</v>
          </cell>
          <cell r="L159">
            <v>534.14400000000001</v>
          </cell>
          <cell r="M159">
            <v>208</v>
          </cell>
          <cell r="N159">
            <v>4396</v>
          </cell>
          <cell r="O159">
            <v>265</v>
          </cell>
          <cell r="P159">
            <v>774.50880000000006</v>
          </cell>
          <cell r="Q159">
            <v>14956.032000000001</v>
          </cell>
        </row>
        <row r="160">
          <cell r="F160" t="str">
            <v/>
          </cell>
          <cell r="G160" t="str">
            <v/>
          </cell>
          <cell r="H160">
            <v>53955.199999999997</v>
          </cell>
          <cell r="I160">
            <v>2179.7900799999989</v>
          </cell>
          <cell r="J160">
            <v>3237.3119999999999</v>
          </cell>
          <cell r="K160">
            <v>755.37279999999998</v>
          </cell>
          <cell r="L160">
            <v>539.55200000000002</v>
          </cell>
          <cell r="M160">
            <v>208</v>
          </cell>
          <cell r="N160">
            <v>4396</v>
          </cell>
          <cell r="O160">
            <v>265</v>
          </cell>
          <cell r="P160">
            <v>782.35040000000004</v>
          </cell>
          <cell r="Q160">
            <v>15107.456</v>
          </cell>
        </row>
        <row r="161">
          <cell r="F161" t="str">
            <v/>
          </cell>
          <cell r="G161" t="str">
            <v/>
          </cell>
          <cell r="H161">
            <v>53955.199999999997</v>
          </cell>
          <cell r="I161">
            <v>2179.7900799999989</v>
          </cell>
          <cell r="J161">
            <v>3237.3119999999999</v>
          </cell>
          <cell r="K161">
            <v>755.37279999999998</v>
          </cell>
          <cell r="L161">
            <v>539.55200000000002</v>
          </cell>
          <cell r="M161">
            <v>208</v>
          </cell>
          <cell r="N161">
            <v>4396</v>
          </cell>
          <cell r="O161">
            <v>265</v>
          </cell>
          <cell r="P161">
            <v>782.35040000000004</v>
          </cell>
          <cell r="Q161">
            <v>15107.456</v>
          </cell>
        </row>
        <row r="162">
          <cell r="F162" t="str">
            <v/>
          </cell>
          <cell r="G162" t="str">
            <v/>
          </cell>
          <cell r="H162">
            <v>63356.800000000003</v>
          </cell>
          <cell r="I162">
            <v>2559.6147199999978</v>
          </cell>
          <cell r="J162">
            <v>3801.4079999999999</v>
          </cell>
          <cell r="K162">
            <v>886.99520000000007</v>
          </cell>
          <cell r="L162">
            <v>633.5680000000001</v>
          </cell>
          <cell r="M162">
            <v>208</v>
          </cell>
          <cell r="N162">
            <v>4396</v>
          </cell>
          <cell r="O162">
            <v>265</v>
          </cell>
          <cell r="P162">
            <v>918.67360000000008</v>
          </cell>
          <cell r="Q162">
            <v>17739.904000000002</v>
          </cell>
        </row>
        <row r="163">
          <cell r="F163" t="str">
            <v/>
          </cell>
          <cell r="G163" t="str">
            <v/>
          </cell>
          <cell r="H163">
            <v>61484.800000000003</v>
          </cell>
          <cell r="I163">
            <v>2483.9859199999992</v>
          </cell>
          <cell r="J163">
            <v>3689.0880000000002</v>
          </cell>
          <cell r="K163">
            <v>860.7872000000001</v>
          </cell>
          <cell r="L163">
            <v>614.84800000000007</v>
          </cell>
          <cell r="M163">
            <v>208</v>
          </cell>
          <cell r="N163">
            <v>4396</v>
          </cell>
          <cell r="O163">
            <v>265</v>
          </cell>
          <cell r="P163">
            <v>891.52960000000007</v>
          </cell>
          <cell r="Q163">
            <v>17215.744000000002</v>
          </cell>
        </row>
        <row r="164">
          <cell r="F164" t="str">
            <v/>
          </cell>
          <cell r="G164" t="str">
            <v/>
          </cell>
          <cell r="H164">
            <v>32115.200000000001</v>
          </cell>
          <cell r="I164">
            <v>1297.4540799999995</v>
          </cell>
          <cell r="J164">
            <v>1926.912</v>
          </cell>
          <cell r="K164">
            <v>449.61279999999999</v>
          </cell>
          <cell r="L164">
            <v>321.15199999999999</v>
          </cell>
          <cell r="M164">
            <v>208</v>
          </cell>
          <cell r="N164">
            <v>4396</v>
          </cell>
          <cell r="O164">
            <v>265</v>
          </cell>
          <cell r="P164">
            <v>465.67040000000003</v>
          </cell>
          <cell r="Q164">
            <v>8992.2560000000012</v>
          </cell>
        </row>
        <row r="165">
          <cell r="F165" t="str">
            <v/>
          </cell>
          <cell r="G165" t="str">
            <v>E</v>
          </cell>
          <cell r="H165">
            <v>49129.599999999999</v>
          </cell>
          <cell r="I165">
            <v>1984.8358399999997</v>
          </cell>
          <cell r="J165">
            <v>0</v>
          </cell>
          <cell r="K165">
            <v>687.81439999999998</v>
          </cell>
          <cell r="L165">
            <v>491.29599999999999</v>
          </cell>
          <cell r="M165">
            <v>208</v>
          </cell>
          <cell r="N165">
            <v>4396</v>
          </cell>
          <cell r="O165">
            <v>265</v>
          </cell>
          <cell r="P165">
            <v>712.37919999999997</v>
          </cell>
          <cell r="Q165">
            <v>13756.288</v>
          </cell>
        </row>
        <row r="166">
          <cell r="F166" t="str">
            <v/>
          </cell>
          <cell r="G166" t="str">
            <v>E</v>
          </cell>
          <cell r="H166">
            <v>161512</v>
          </cell>
          <cell r="I166">
            <v>6525.0848000000115</v>
          </cell>
          <cell r="J166">
            <v>0</v>
          </cell>
          <cell r="K166">
            <v>2261.1680000000001</v>
          </cell>
          <cell r="L166">
            <v>1615.1200000000001</v>
          </cell>
          <cell r="M166">
            <v>208</v>
          </cell>
          <cell r="N166">
            <v>4396</v>
          </cell>
          <cell r="O166">
            <v>265</v>
          </cell>
          <cell r="P166">
            <v>2341.924</v>
          </cell>
          <cell r="Q166">
            <v>45223.360000000008</v>
          </cell>
        </row>
        <row r="167">
          <cell r="F167" t="str">
            <v/>
          </cell>
          <cell r="G167" t="str">
            <v/>
          </cell>
          <cell r="H167">
            <v>36441.599999999999</v>
          </cell>
          <cell r="I167">
            <v>1472.2406399999963</v>
          </cell>
          <cell r="J167">
            <v>2186.4959999999996</v>
          </cell>
          <cell r="K167">
            <v>510.18239999999997</v>
          </cell>
          <cell r="L167">
            <v>364.416</v>
          </cell>
          <cell r="M167">
            <v>208</v>
          </cell>
          <cell r="N167">
            <v>4396</v>
          </cell>
          <cell r="O167">
            <v>265</v>
          </cell>
          <cell r="P167">
            <v>528.40319999999997</v>
          </cell>
          <cell r="Q167">
            <v>10203.648000000001</v>
          </cell>
        </row>
        <row r="168">
          <cell r="F168" t="str">
            <v/>
          </cell>
          <cell r="G168" t="str">
            <v/>
          </cell>
          <cell r="H168">
            <v>47673.599999999999</v>
          </cell>
          <cell r="I168">
            <v>1926.0134400000024</v>
          </cell>
          <cell r="J168">
            <v>2860.4159999999997</v>
          </cell>
          <cell r="K168">
            <v>667.43039999999996</v>
          </cell>
          <cell r="L168">
            <v>476.73599999999999</v>
          </cell>
          <cell r="M168">
            <v>208</v>
          </cell>
          <cell r="N168">
            <v>4396</v>
          </cell>
          <cell r="O168">
            <v>265</v>
          </cell>
          <cell r="P168">
            <v>691.2672</v>
          </cell>
          <cell r="Q168">
            <v>13348.608</v>
          </cell>
        </row>
        <row r="169">
          <cell r="F169" t="str">
            <v/>
          </cell>
          <cell r="G169" t="str">
            <v/>
          </cell>
          <cell r="H169">
            <v>39062.400000000001</v>
          </cell>
          <cell r="I169">
            <v>1578.1209600000002</v>
          </cell>
          <cell r="J169">
            <v>2343.7440000000001</v>
          </cell>
          <cell r="K169">
            <v>546.87360000000001</v>
          </cell>
          <cell r="L169">
            <v>390.62400000000002</v>
          </cell>
          <cell r="M169">
            <v>208</v>
          </cell>
          <cell r="N169">
            <v>4396</v>
          </cell>
          <cell r="O169">
            <v>265</v>
          </cell>
          <cell r="P169">
            <v>566.40480000000002</v>
          </cell>
          <cell r="Q169">
            <v>10937.472000000002</v>
          </cell>
        </row>
        <row r="170">
          <cell r="F170" t="str">
            <v/>
          </cell>
          <cell r="G170" t="str">
            <v/>
          </cell>
          <cell r="H170">
            <v>38688</v>
          </cell>
          <cell r="I170">
            <v>1562.9951999999976</v>
          </cell>
          <cell r="J170">
            <v>2321.2799999999997</v>
          </cell>
          <cell r="K170">
            <v>541.63200000000006</v>
          </cell>
          <cell r="L170">
            <v>386.88</v>
          </cell>
          <cell r="M170">
            <v>208</v>
          </cell>
          <cell r="N170">
            <v>4396</v>
          </cell>
          <cell r="O170">
            <v>265</v>
          </cell>
          <cell r="P170">
            <v>560.976</v>
          </cell>
          <cell r="Q170">
            <v>10832.640000000001</v>
          </cell>
        </row>
        <row r="171">
          <cell r="F171" t="str">
            <v/>
          </cell>
          <cell r="G171" t="str">
            <v/>
          </cell>
          <cell r="H171">
            <v>25937.599999999999</v>
          </cell>
          <cell r="I171">
            <v>1047.8790399999998</v>
          </cell>
          <cell r="J171">
            <v>1556.2559999999999</v>
          </cell>
          <cell r="K171">
            <v>363.12639999999999</v>
          </cell>
          <cell r="L171">
            <v>259.37599999999998</v>
          </cell>
          <cell r="M171">
            <v>208</v>
          </cell>
          <cell r="N171">
            <v>4396</v>
          </cell>
          <cell r="O171">
            <v>265</v>
          </cell>
          <cell r="P171">
            <v>376.09519999999998</v>
          </cell>
          <cell r="Q171">
            <v>7262.5280000000002</v>
          </cell>
        </row>
        <row r="172">
          <cell r="F172" t="str">
            <v/>
          </cell>
          <cell r="G172" t="str">
            <v/>
          </cell>
          <cell r="H172">
            <v>25937.599999999999</v>
          </cell>
          <cell r="I172">
            <v>1047.8790399999998</v>
          </cell>
          <cell r="J172">
            <v>1556.2559999999999</v>
          </cell>
          <cell r="K172">
            <v>363.12639999999999</v>
          </cell>
          <cell r="L172">
            <v>259.37599999999998</v>
          </cell>
          <cell r="M172">
            <v>208</v>
          </cell>
          <cell r="N172">
            <v>4396</v>
          </cell>
          <cell r="O172">
            <v>265</v>
          </cell>
          <cell r="P172">
            <v>376.09519999999998</v>
          </cell>
          <cell r="Q172">
            <v>7262.5280000000002</v>
          </cell>
        </row>
        <row r="173">
          <cell r="F173" t="str">
            <v/>
          </cell>
          <cell r="G173" t="str">
            <v/>
          </cell>
          <cell r="H173">
            <v>26457.599999999999</v>
          </cell>
          <cell r="I173">
            <v>1068.8870400000014</v>
          </cell>
          <cell r="J173">
            <v>1587.4559999999999</v>
          </cell>
          <cell r="K173">
            <v>370.40639999999996</v>
          </cell>
          <cell r="L173">
            <v>264.57599999999996</v>
          </cell>
          <cell r="M173">
            <v>208</v>
          </cell>
          <cell r="N173">
            <v>4396</v>
          </cell>
          <cell r="O173">
            <v>265</v>
          </cell>
          <cell r="P173">
            <v>383.6352</v>
          </cell>
          <cell r="Q173">
            <v>7408.1280000000006</v>
          </cell>
        </row>
        <row r="174">
          <cell r="F174" t="str">
            <v/>
          </cell>
          <cell r="G174" t="str">
            <v/>
          </cell>
          <cell r="H174">
            <v>25937.599999999999</v>
          </cell>
          <cell r="I174">
            <v>1047.8790399999998</v>
          </cell>
          <cell r="J174">
            <v>1556.2559999999999</v>
          </cell>
          <cell r="K174">
            <v>363.12639999999999</v>
          </cell>
          <cell r="L174">
            <v>259.37599999999998</v>
          </cell>
          <cell r="M174">
            <v>208</v>
          </cell>
          <cell r="N174">
            <v>4396</v>
          </cell>
          <cell r="O174">
            <v>265</v>
          </cell>
          <cell r="P174">
            <v>376.09519999999998</v>
          </cell>
          <cell r="Q174">
            <v>7262.5280000000002</v>
          </cell>
        </row>
        <row r="175">
          <cell r="F175" t="str">
            <v/>
          </cell>
          <cell r="G175" t="str">
            <v/>
          </cell>
          <cell r="H175">
            <v>25937.599999999999</v>
          </cell>
          <cell r="I175">
            <v>1047.8790399999998</v>
          </cell>
          <cell r="J175">
            <v>1556.2559999999999</v>
          </cell>
          <cell r="K175">
            <v>363.12639999999999</v>
          </cell>
          <cell r="L175">
            <v>259.37599999999998</v>
          </cell>
          <cell r="M175">
            <v>208</v>
          </cell>
          <cell r="N175">
            <v>4396</v>
          </cell>
          <cell r="O175">
            <v>265</v>
          </cell>
          <cell r="P175">
            <v>376.09519999999998</v>
          </cell>
          <cell r="Q175">
            <v>7262.5280000000002</v>
          </cell>
        </row>
        <row r="176">
          <cell r="F176" t="str">
            <v/>
          </cell>
          <cell r="G176" t="str">
            <v/>
          </cell>
          <cell r="H176">
            <v>27268.799999999999</v>
          </cell>
          <cell r="I176">
            <v>1101.6595200000011</v>
          </cell>
          <cell r="J176">
            <v>1636.1279999999999</v>
          </cell>
          <cell r="K176">
            <v>381.76319999999998</v>
          </cell>
          <cell r="L176">
            <v>272.68799999999999</v>
          </cell>
          <cell r="M176">
            <v>208</v>
          </cell>
          <cell r="N176">
            <v>4396</v>
          </cell>
          <cell r="O176">
            <v>265</v>
          </cell>
          <cell r="P176">
            <v>395.39760000000001</v>
          </cell>
          <cell r="Q176">
            <v>7635.2640000000001</v>
          </cell>
        </row>
        <row r="177">
          <cell r="F177" t="str">
            <v/>
          </cell>
          <cell r="G177" t="str">
            <v/>
          </cell>
          <cell r="H177">
            <v>25937.599999999999</v>
          </cell>
          <cell r="I177">
            <v>1047.8790399999998</v>
          </cell>
          <cell r="J177">
            <v>1556.2559999999999</v>
          </cell>
          <cell r="K177">
            <v>363.12639999999999</v>
          </cell>
          <cell r="L177">
            <v>259.37599999999998</v>
          </cell>
          <cell r="M177">
            <v>208</v>
          </cell>
          <cell r="N177">
            <v>4396</v>
          </cell>
          <cell r="O177">
            <v>265</v>
          </cell>
          <cell r="P177">
            <v>376.09519999999998</v>
          </cell>
          <cell r="Q177">
            <v>7262.5280000000002</v>
          </cell>
        </row>
        <row r="178">
          <cell r="F178" t="str">
            <v/>
          </cell>
          <cell r="G178" t="str">
            <v/>
          </cell>
          <cell r="H178">
            <v>25937.599999999999</v>
          </cell>
          <cell r="I178">
            <v>1047.8790399999998</v>
          </cell>
          <cell r="J178">
            <v>1556.2559999999999</v>
          </cell>
          <cell r="K178">
            <v>363.12639999999999</v>
          </cell>
          <cell r="L178">
            <v>259.37599999999998</v>
          </cell>
          <cell r="M178">
            <v>208</v>
          </cell>
          <cell r="N178">
            <v>4396</v>
          </cell>
          <cell r="O178">
            <v>265</v>
          </cell>
          <cell r="P178">
            <v>376.09519999999998</v>
          </cell>
          <cell r="Q178">
            <v>7262.5280000000002</v>
          </cell>
        </row>
        <row r="179">
          <cell r="F179" t="str">
            <v/>
          </cell>
          <cell r="G179" t="str">
            <v/>
          </cell>
          <cell r="H179">
            <v>26457.599999999999</v>
          </cell>
          <cell r="I179">
            <v>1068.8870400000014</v>
          </cell>
          <cell r="J179">
            <v>1587.4559999999999</v>
          </cell>
          <cell r="K179">
            <v>370.40639999999996</v>
          </cell>
          <cell r="L179">
            <v>264.57599999999996</v>
          </cell>
          <cell r="M179">
            <v>208</v>
          </cell>
          <cell r="N179">
            <v>4396</v>
          </cell>
          <cell r="O179">
            <v>265</v>
          </cell>
          <cell r="P179">
            <v>383.6352</v>
          </cell>
          <cell r="Q179">
            <v>7408.1280000000006</v>
          </cell>
        </row>
        <row r="180">
          <cell r="F180" t="str">
            <v/>
          </cell>
          <cell r="G180" t="str">
            <v/>
          </cell>
          <cell r="H180">
            <v>25937.599999999999</v>
          </cell>
          <cell r="I180">
            <v>1047.8790399999998</v>
          </cell>
          <cell r="J180">
            <v>1556.2559999999999</v>
          </cell>
          <cell r="K180">
            <v>363.12639999999999</v>
          </cell>
          <cell r="L180">
            <v>259.37599999999998</v>
          </cell>
          <cell r="M180">
            <v>208</v>
          </cell>
          <cell r="N180">
            <v>4396</v>
          </cell>
          <cell r="O180">
            <v>265</v>
          </cell>
          <cell r="P180">
            <v>376.09519999999998</v>
          </cell>
          <cell r="Q180">
            <v>7262.5280000000002</v>
          </cell>
        </row>
        <row r="181">
          <cell r="F181" t="str">
            <v/>
          </cell>
          <cell r="G181" t="str">
            <v/>
          </cell>
          <cell r="H181">
            <v>26457.599999999999</v>
          </cell>
          <cell r="I181">
            <v>1068.8870400000014</v>
          </cell>
          <cell r="J181">
            <v>1587.4559999999999</v>
          </cell>
          <cell r="K181">
            <v>370.40639999999996</v>
          </cell>
          <cell r="L181">
            <v>264.57599999999996</v>
          </cell>
          <cell r="M181">
            <v>208</v>
          </cell>
          <cell r="N181">
            <v>4396</v>
          </cell>
          <cell r="O181">
            <v>265</v>
          </cell>
          <cell r="P181">
            <v>383.6352</v>
          </cell>
          <cell r="Q181">
            <v>7408.1280000000006</v>
          </cell>
        </row>
        <row r="182">
          <cell r="F182" t="str">
            <v/>
          </cell>
          <cell r="G182" t="str">
            <v/>
          </cell>
          <cell r="H182">
            <v>25937.599999999999</v>
          </cell>
          <cell r="I182">
            <v>1047.8790399999998</v>
          </cell>
          <cell r="J182">
            <v>1556.2559999999999</v>
          </cell>
          <cell r="K182">
            <v>363.12639999999999</v>
          </cell>
          <cell r="L182">
            <v>259.37599999999998</v>
          </cell>
          <cell r="M182">
            <v>208</v>
          </cell>
          <cell r="N182">
            <v>4396</v>
          </cell>
          <cell r="O182">
            <v>265</v>
          </cell>
          <cell r="P182">
            <v>376.09519999999998</v>
          </cell>
          <cell r="Q182">
            <v>7262.5280000000002</v>
          </cell>
        </row>
        <row r="183">
          <cell r="F183" t="str">
            <v/>
          </cell>
          <cell r="G183" t="str">
            <v/>
          </cell>
          <cell r="H183">
            <v>25937.599999999999</v>
          </cell>
          <cell r="I183">
            <v>1047.8790399999998</v>
          </cell>
          <cell r="J183">
            <v>1556.2559999999999</v>
          </cell>
          <cell r="K183">
            <v>363.12639999999999</v>
          </cell>
          <cell r="L183">
            <v>259.37599999999998</v>
          </cell>
          <cell r="M183">
            <v>208</v>
          </cell>
          <cell r="N183">
            <v>4396</v>
          </cell>
          <cell r="O183">
            <v>265</v>
          </cell>
          <cell r="P183">
            <v>376.09519999999998</v>
          </cell>
          <cell r="Q183">
            <v>7262.5280000000002</v>
          </cell>
        </row>
        <row r="184">
          <cell r="F184" t="str">
            <v/>
          </cell>
          <cell r="G184" t="str">
            <v/>
          </cell>
          <cell r="H184">
            <v>25937.599999999999</v>
          </cell>
          <cell r="I184">
            <v>1047.8790399999998</v>
          </cell>
          <cell r="J184">
            <v>1556.2559999999999</v>
          </cell>
          <cell r="K184">
            <v>363.12639999999999</v>
          </cell>
          <cell r="L184">
            <v>259.37599999999998</v>
          </cell>
          <cell r="M184">
            <v>208</v>
          </cell>
          <cell r="N184">
            <v>4396</v>
          </cell>
          <cell r="O184">
            <v>265</v>
          </cell>
          <cell r="P184">
            <v>376.09519999999998</v>
          </cell>
          <cell r="Q184">
            <v>7262.5280000000002</v>
          </cell>
        </row>
        <row r="185">
          <cell r="F185" t="str">
            <v/>
          </cell>
          <cell r="G185" t="str">
            <v/>
          </cell>
          <cell r="H185">
            <v>25937.599999999999</v>
          </cell>
          <cell r="I185">
            <v>1047.8790399999998</v>
          </cell>
          <cell r="J185">
            <v>1556.2559999999999</v>
          </cell>
          <cell r="K185">
            <v>363.12639999999999</v>
          </cell>
          <cell r="L185">
            <v>259.37599999999998</v>
          </cell>
          <cell r="M185">
            <v>208</v>
          </cell>
          <cell r="N185">
            <v>4396</v>
          </cell>
          <cell r="O185">
            <v>265</v>
          </cell>
          <cell r="P185">
            <v>376.09519999999998</v>
          </cell>
          <cell r="Q185">
            <v>7262.5280000000002</v>
          </cell>
        </row>
        <row r="186">
          <cell r="F186" t="str">
            <v/>
          </cell>
          <cell r="G186" t="str">
            <v/>
          </cell>
          <cell r="H186">
            <v>25937.599999999999</v>
          </cell>
          <cell r="I186">
            <v>1047.8790399999998</v>
          </cell>
          <cell r="J186">
            <v>1556.2559999999999</v>
          </cell>
          <cell r="K186">
            <v>363.12639999999999</v>
          </cell>
          <cell r="L186">
            <v>259.37599999999998</v>
          </cell>
          <cell r="M186">
            <v>208</v>
          </cell>
          <cell r="N186">
            <v>4396</v>
          </cell>
          <cell r="O186">
            <v>265</v>
          </cell>
          <cell r="P186">
            <v>376.09519999999998</v>
          </cell>
          <cell r="Q186">
            <v>7262.5280000000002</v>
          </cell>
        </row>
        <row r="187">
          <cell r="F187" t="str">
            <v/>
          </cell>
          <cell r="G187" t="str">
            <v/>
          </cell>
          <cell r="H187">
            <v>36441.599999999999</v>
          </cell>
          <cell r="I187">
            <v>1472.2406399999963</v>
          </cell>
          <cell r="J187">
            <v>2186.4959999999996</v>
          </cell>
          <cell r="K187">
            <v>510.18239999999997</v>
          </cell>
          <cell r="L187">
            <v>364.416</v>
          </cell>
          <cell r="M187">
            <v>208</v>
          </cell>
          <cell r="N187">
            <v>4396</v>
          </cell>
          <cell r="O187">
            <v>265</v>
          </cell>
          <cell r="P187">
            <v>528.40319999999997</v>
          </cell>
          <cell r="Q187">
            <v>10203.648000000001</v>
          </cell>
        </row>
        <row r="188">
          <cell r="F188" t="str">
            <v/>
          </cell>
          <cell r="G188" t="str">
            <v/>
          </cell>
          <cell r="H188">
            <v>34320</v>
          </cell>
          <cell r="I188">
            <v>1386.5279999999984</v>
          </cell>
          <cell r="J188">
            <v>2059.1999999999998</v>
          </cell>
          <cell r="K188">
            <v>480.48</v>
          </cell>
          <cell r="L188">
            <v>343.2</v>
          </cell>
          <cell r="M188">
            <v>208</v>
          </cell>
          <cell r="N188">
            <v>4396</v>
          </cell>
          <cell r="O188">
            <v>265</v>
          </cell>
          <cell r="P188">
            <v>497.64000000000004</v>
          </cell>
          <cell r="Q188">
            <v>9609.6</v>
          </cell>
        </row>
        <row r="189">
          <cell r="F189" t="str">
            <v/>
          </cell>
          <cell r="G189" t="str">
            <v/>
          </cell>
          <cell r="H189">
            <v>35006.400000000001</v>
          </cell>
          <cell r="I189">
            <v>1414.258560000002</v>
          </cell>
          <cell r="J189">
            <v>2100.384</v>
          </cell>
          <cell r="K189">
            <v>490.08960000000002</v>
          </cell>
          <cell r="L189">
            <v>350.06400000000002</v>
          </cell>
          <cell r="M189">
            <v>208</v>
          </cell>
          <cell r="N189">
            <v>4396</v>
          </cell>
          <cell r="O189">
            <v>265</v>
          </cell>
          <cell r="P189">
            <v>507.59280000000007</v>
          </cell>
          <cell r="Q189">
            <v>9801.7920000000013</v>
          </cell>
        </row>
        <row r="190">
          <cell r="F190" t="str">
            <v/>
          </cell>
          <cell r="G190" t="str">
            <v/>
          </cell>
          <cell r="H190">
            <v>34320</v>
          </cell>
          <cell r="I190">
            <v>1386.5279999999984</v>
          </cell>
          <cell r="J190">
            <v>2059.1999999999998</v>
          </cell>
          <cell r="K190">
            <v>480.48</v>
          </cell>
          <cell r="L190">
            <v>343.2</v>
          </cell>
          <cell r="M190">
            <v>208</v>
          </cell>
          <cell r="N190">
            <v>4396</v>
          </cell>
          <cell r="O190">
            <v>265</v>
          </cell>
          <cell r="P190">
            <v>497.64000000000004</v>
          </cell>
          <cell r="Q190">
            <v>9609.6</v>
          </cell>
        </row>
        <row r="191">
          <cell r="F191" t="str">
            <v/>
          </cell>
          <cell r="G191" t="str">
            <v/>
          </cell>
          <cell r="H191">
            <v>43596.800000000003</v>
          </cell>
          <cell r="I191">
            <v>1761.3107200000013</v>
          </cell>
          <cell r="J191">
            <v>2615.808</v>
          </cell>
          <cell r="K191">
            <v>610.35520000000008</v>
          </cell>
          <cell r="L191">
            <v>435.96800000000002</v>
          </cell>
          <cell r="M191">
            <v>208</v>
          </cell>
          <cell r="N191">
            <v>4396</v>
          </cell>
          <cell r="O191">
            <v>265</v>
          </cell>
          <cell r="P191">
            <v>632.1536000000001</v>
          </cell>
          <cell r="Q191">
            <v>12207.104000000001</v>
          </cell>
        </row>
        <row r="192">
          <cell r="F192" t="str">
            <v/>
          </cell>
          <cell r="G192" t="str">
            <v/>
          </cell>
          <cell r="H192">
            <v>56139.199999999997</v>
          </cell>
          <cell r="I192">
            <v>2268.0236799999984</v>
          </cell>
          <cell r="J192">
            <v>3368.3519999999999</v>
          </cell>
          <cell r="K192">
            <v>785.94880000000001</v>
          </cell>
          <cell r="L192">
            <v>561.39199999999994</v>
          </cell>
          <cell r="M192">
            <v>208</v>
          </cell>
          <cell r="N192">
            <v>4396</v>
          </cell>
          <cell r="O192">
            <v>265</v>
          </cell>
          <cell r="P192">
            <v>814.01840000000004</v>
          </cell>
          <cell r="Q192">
            <v>15718.976000000001</v>
          </cell>
        </row>
        <row r="193">
          <cell r="F193" t="str">
            <v/>
          </cell>
          <cell r="G193" t="str">
            <v/>
          </cell>
          <cell r="H193">
            <v>56700.800000000003</v>
          </cell>
          <cell r="I193">
            <v>2290.7123199999987</v>
          </cell>
          <cell r="J193">
            <v>3402.0480000000002</v>
          </cell>
          <cell r="K193">
            <v>793.8112000000001</v>
          </cell>
          <cell r="L193">
            <v>567.00800000000004</v>
          </cell>
          <cell r="M193">
            <v>208</v>
          </cell>
          <cell r="N193">
            <v>4396</v>
          </cell>
          <cell r="O193">
            <v>265</v>
          </cell>
          <cell r="P193">
            <v>822.16160000000013</v>
          </cell>
          <cell r="Q193">
            <v>15876.224000000002</v>
          </cell>
        </row>
        <row r="194">
          <cell r="F194" t="str">
            <v/>
          </cell>
          <cell r="G194" t="str">
            <v/>
          </cell>
          <cell r="H194">
            <v>56700.800000000003</v>
          </cell>
          <cell r="I194">
            <v>2290.7123199999987</v>
          </cell>
          <cell r="J194">
            <v>3402.0480000000002</v>
          </cell>
          <cell r="K194">
            <v>793.8112000000001</v>
          </cell>
          <cell r="L194">
            <v>567.00800000000004</v>
          </cell>
          <cell r="M194">
            <v>208</v>
          </cell>
          <cell r="N194">
            <v>4396</v>
          </cell>
          <cell r="O194">
            <v>265</v>
          </cell>
          <cell r="P194">
            <v>822.16160000000013</v>
          </cell>
          <cell r="Q194">
            <v>15876.224000000002</v>
          </cell>
        </row>
        <row r="195">
          <cell r="F195" t="str">
            <v/>
          </cell>
          <cell r="G195" t="str">
            <v/>
          </cell>
          <cell r="H195">
            <v>56700.800000000003</v>
          </cell>
          <cell r="I195">
            <v>2290.7123199999987</v>
          </cell>
          <cell r="J195">
            <v>3402.0480000000002</v>
          </cell>
          <cell r="K195">
            <v>793.8112000000001</v>
          </cell>
          <cell r="L195">
            <v>567.00800000000004</v>
          </cell>
          <cell r="M195">
            <v>208</v>
          </cell>
          <cell r="N195">
            <v>4396</v>
          </cell>
          <cell r="O195">
            <v>265</v>
          </cell>
          <cell r="P195">
            <v>822.16160000000013</v>
          </cell>
          <cell r="Q195">
            <v>15876.224000000002</v>
          </cell>
        </row>
        <row r="196">
          <cell r="F196" t="str">
            <v/>
          </cell>
          <cell r="G196" t="str">
            <v/>
          </cell>
          <cell r="H196">
            <v>52894.400000000001</v>
          </cell>
          <cell r="I196">
            <v>2136.9337599999999</v>
          </cell>
          <cell r="J196">
            <v>3173.6639999999998</v>
          </cell>
          <cell r="K196">
            <v>740.52160000000003</v>
          </cell>
          <cell r="L196">
            <v>528.94400000000007</v>
          </cell>
          <cell r="M196">
            <v>208</v>
          </cell>
          <cell r="N196">
            <v>4396</v>
          </cell>
          <cell r="O196">
            <v>265</v>
          </cell>
          <cell r="P196">
            <v>766.9688000000001</v>
          </cell>
          <cell r="Q196">
            <v>14810.432000000003</v>
          </cell>
        </row>
        <row r="197">
          <cell r="F197" t="str">
            <v/>
          </cell>
          <cell r="G197" t="str">
            <v>E</v>
          </cell>
          <cell r="H197">
            <v>67100.800000000003</v>
          </cell>
          <cell r="I197">
            <v>2710.8723199999949</v>
          </cell>
          <cell r="J197">
            <v>0</v>
          </cell>
          <cell r="K197">
            <v>939.41120000000001</v>
          </cell>
          <cell r="L197">
            <v>671.00800000000004</v>
          </cell>
          <cell r="M197">
            <v>208</v>
          </cell>
          <cell r="N197">
            <v>4396</v>
          </cell>
          <cell r="O197">
            <v>265</v>
          </cell>
          <cell r="P197">
            <v>972.96160000000009</v>
          </cell>
          <cell r="Q197">
            <v>18788.224000000002</v>
          </cell>
        </row>
        <row r="198">
          <cell r="F198" t="str">
            <v/>
          </cell>
          <cell r="G198" t="str">
            <v/>
          </cell>
          <cell r="H198">
            <v>35713.599999999999</v>
          </cell>
          <cell r="I198">
            <v>1442.8294400000013</v>
          </cell>
          <cell r="J198">
            <v>2142.8159999999998</v>
          </cell>
          <cell r="K198">
            <v>499.99039999999997</v>
          </cell>
          <cell r="L198">
            <v>357.13599999999997</v>
          </cell>
          <cell r="M198">
            <v>208</v>
          </cell>
          <cell r="N198">
            <v>4396</v>
          </cell>
          <cell r="O198">
            <v>265</v>
          </cell>
          <cell r="P198">
            <v>517.84720000000004</v>
          </cell>
          <cell r="Q198">
            <v>9999.8080000000009</v>
          </cell>
        </row>
        <row r="199">
          <cell r="F199" t="str">
            <v/>
          </cell>
          <cell r="G199" t="str">
            <v/>
          </cell>
          <cell r="H199">
            <v>34320</v>
          </cell>
          <cell r="I199">
            <v>1386.5279999999984</v>
          </cell>
          <cell r="J199">
            <v>2059.1999999999998</v>
          </cell>
          <cell r="K199">
            <v>480.48</v>
          </cell>
          <cell r="L199">
            <v>343.2</v>
          </cell>
          <cell r="M199">
            <v>208</v>
          </cell>
          <cell r="N199">
            <v>4396</v>
          </cell>
          <cell r="O199">
            <v>265</v>
          </cell>
          <cell r="P199">
            <v>497.64000000000004</v>
          </cell>
          <cell r="Q199">
            <v>9609.6</v>
          </cell>
        </row>
        <row r="200">
          <cell r="F200" t="str">
            <v/>
          </cell>
          <cell r="G200" t="str">
            <v/>
          </cell>
          <cell r="H200">
            <v>36441.599999999999</v>
          </cell>
          <cell r="I200">
            <v>1472.2406399999963</v>
          </cell>
          <cell r="J200">
            <v>2186.4959999999996</v>
          </cell>
          <cell r="K200">
            <v>510.18239999999997</v>
          </cell>
          <cell r="L200">
            <v>364.416</v>
          </cell>
          <cell r="M200">
            <v>208</v>
          </cell>
          <cell r="N200">
            <v>4396</v>
          </cell>
          <cell r="O200">
            <v>265</v>
          </cell>
          <cell r="P200">
            <v>528.40319999999997</v>
          </cell>
          <cell r="Q200">
            <v>10203.648000000001</v>
          </cell>
        </row>
        <row r="201">
          <cell r="F201" t="str">
            <v/>
          </cell>
          <cell r="G201" t="str">
            <v/>
          </cell>
          <cell r="H201">
            <v>34320</v>
          </cell>
          <cell r="I201">
            <v>1386.5279999999984</v>
          </cell>
          <cell r="J201">
            <v>2059.1999999999998</v>
          </cell>
          <cell r="K201">
            <v>480.48</v>
          </cell>
          <cell r="L201">
            <v>343.2</v>
          </cell>
          <cell r="M201">
            <v>208</v>
          </cell>
          <cell r="N201">
            <v>4396</v>
          </cell>
          <cell r="O201">
            <v>265</v>
          </cell>
          <cell r="P201">
            <v>497.64000000000004</v>
          </cell>
          <cell r="Q201">
            <v>9609.6</v>
          </cell>
        </row>
        <row r="202">
          <cell r="F202" t="str">
            <v/>
          </cell>
          <cell r="G202" t="str">
            <v/>
          </cell>
          <cell r="H202">
            <v>35006.400000000001</v>
          </cell>
          <cell r="I202">
            <v>1414.258560000002</v>
          </cell>
          <cell r="J202">
            <v>2100.384</v>
          </cell>
          <cell r="K202">
            <v>490.08960000000002</v>
          </cell>
          <cell r="L202">
            <v>350.06400000000002</v>
          </cell>
          <cell r="M202">
            <v>208</v>
          </cell>
          <cell r="N202">
            <v>4396</v>
          </cell>
          <cell r="O202">
            <v>265</v>
          </cell>
          <cell r="P202">
            <v>507.59280000000007</v>
          </cell>
          <cell r="Q202">
            <v>9801.7920000000013</v>
          </cell>
        </row>
        <row r="203">
          <cell r="F203" t="str">
            <v/>
          </cell>
          <cell r="G203" t="str">
            <v/>
          </cell>
          <cell r="H203">
            <v>34320</v>
          </cell>
          <cell r="I203">
            <v>1386.5279999999984</v>
          </cell>
          <cell r="J203">
            <v>2059.1999999999998</v>
          </cell>
          <cell r="K203">
            <v>480.48</v>
          </cell>
          <cell r="L203">
            <v>343.2</v>
          </cell>
          <cell r="M203">
            <v>208</v>
          </cell>
          <cell r="N203">
            <v>4396</v>
          </cell>
          <cell r="O203">
            <v>265</v>
          </cell>
          <cell r="P203">
            <v>497.64000000000004</v>
          </cell>
          <cell r="Q203">
            <v>9609.6</v>
          </cell>
        </row>
        <row r="204">
          <cell r="F204" t="str">
            <v/>
          </cell>
          <cell r="G204" t="str">
            <v/>
          </cell>
          <cell r="H204">
            <v>35360</v>
          </cell>
          <cell r="I204">
            <v>1428.5440000000017</v>
          </cell>
          <cell r="J204">
            <v>2121.6</v>
          </cell>
          <cell r="K204">
            <v>495.04</v>
          </cell>
          <cell r="L204">
            <v>353.6</v>
          </cell>
          <cell r="M204">
            <v>208</v>
          </cell>
          <cell r="N204">
            <v>4396</v>
          </cell>
          <cell r="O204">
            <v>265</v>
          </cell>
          <cell r="P204">
            <v>512.72</v>
          </cell>
          <cell r="Q204">
            <v>9900.8000000000011</v>
          </cell>
        </row>
        <row r="205">
          <cell r="F205" t="str">
            <v/>
          </cell>
          <cell r="G205" t="str">
            <v/>
          </cell>
          <cell r="H205">
            <v>45385.599999999999</v>
          </cell>
          <cell r="I205">
            <v>1833.5782400000026</v>
          </cell>
          <cell r="J205">
            <v>2723.136</v>
          </cell>
          <cell r="K205">
            <v>635.39840000000004</v>
          </cell>
          <cell r="L205">
            <v>453.85599999999999</v>
          </cell>
          <cell r="M205">
            <v>208</v>
          </cell>
          <cell r="N205">
            <v>4396</v>
          </cell>
          <cell r="O205">
            <v>265</v>
          </cell>
          <cell r="P205">
            <v>658.09119999999996</v>
          </cell>
          <cell r="Q205">
            <v>12707.968000000001</v>
          </cell>
        </row>
        <row r="206">
          <cell r="F206" t="str">
            <v/>
          </cell>
          <cell r="G206" t="str">
            <v>E</v>
          </cell>
          <cell r="H206">
            <v>74880</v>
          </cell>
          <cell r="I206">
            <v>3025.1520000000019</v>
          </cell>
          <cell r="J206">
            <v>0</v>
          </cell>
          <cell r="K206">
            <v>1048.32</v>
          </cell>
          <cell r="L206">
            <v>748.80000000000007</v>
          </cell>
          <cell r="M206">
            <v>208</v>
          </cell>
          <cell r="N206">
            <v>4396</v>
          </cell>
          <cell r="O206">
            <v>265</v>
          </cell>
          <cell r="P206">
            <v>1085.76</v>
          </cell>
          <cell r="Q206">
            <v>20966.400000000001</v>
          </cell>
        </row>
        <row r="207">
          <cell r="F207" t="str">
            <v/>
          </cell>
          <cell r="G207" t="str">
            <v>E</v>
          </cell>
          <cell r="H207">
            <v>105019.2</v>
          </cell>
          <cell r="I207">
            <v>4242.7756800000061</v>
          </cell>
          <cell r="J207">
            <v>0</v>
          </cell>
          <cell r="K207">
            <v>1470.2688000000001</v>
          </cell>
          <cell r="L207">
            <v>1050.192</v>
          </cell>
          <cell r="M207">
            <v>208</v>
          </cell>
          <cell r="N207">
            <v>4396</v>
          </cell>
          <cell r="O207">
            <v>265</v>
          </cell>
          <cell r="P207">
            <v>1522.7784000000001</v>
          </cell>
          <cell r="Q207">
            <v>29405.376</v>
          </cell>
        </row>
        <row r="208">
          <cell r="F208" t="str">
            <v/>
          </cell>
          <cell r="G208" t="str">
            <v>E</v>
          </cell>
          <cell r="H208">
            <v>67100.800000000003</v>
          </cell>
          <cell r="I208">
            <v>2710.8723199999949</v>
          </cell>
          <cell r="J208">
            <v>0</v>
          </cell>
          <cell r="K208">
            <v>939.41120000000001</v>
          </cell>
          <cell r="L208">
            <v>671.00800000000004</v>
          </cell>
          <cell r="M208">
            <v>208</v>
          </cell>
          <cell r="N208">
            <v>4396</v>
          </cell>
          <cell r="O208">
            <v>265</v>
          </cell>
          <cell r="P208">
            <v>972.96160000000009</v>
          </cell>
          <cell r="Q208">
            <v>18788.224000000002</v>
          </cell>
        </row>
        <row r="209">
          <cell r="F209" t="str">
            <v/>
          </cell>
          <cell r="G209" t="str">
            <v>E</v>
          </cell>
          <cell r="H209">
            <v>71947.199999999997</v>
          </cell>
          <cell r="I209">
            <v>2906.6668800000043</v>
          </cell>
          <cell r="J209">
            <v>0</v>
          </cell>
          <cell r="K209">
            <v>1007.2608</v>
          </cell>
          <cell r="L209">
            <v>719.47199999999998</v>
          </cell>
          <cell r="M209">
            <v>208</v>
          </cell>
          <cell r="N209">
            <v>4396</v>
          </cell>
          <cell r="O209">
            <v>265</v>
          </cell>
          <cell r="P209">
            <v>1043.2344000000001</v>
          </cell>
          <cell r="Q209">
            <v>20145.216</v>
          </cell>
        </row>
        <row r="210">
          <cell r="F210" t="str">
            <v/>
          </cell>
          <cell r="G210" t="str">
            <v/>
          </cell>
          <cell r="H210">
            <v>34320</v>
          </cell>
          <cell r="I210">
            <v>1386.5279999999984</v>
          </cell>
          <cell r="J210">
            <v>2059.1999999999998</v>
          </cell>
          <cell r="K210">
            <v>480.48</v>
          </cell>
          <cell r="L210">
            <v>343.2</v>
          </cell>
          <cell r="M210">
            <v>208</v>
          </cell>
          <cell r="N210">
            <v>4396</v>
          </cell>
          <cell r="O210">
            <v>265</v>
          </cell>
          <cell r="P210">
            <v>497.64000000000004</v>
          </cell>
          <cell r="Q210">
            <v>9609.6</v>
          </cell>
        </row>
        <row r="211">
          <cell r="F211" t="str">
            <v/>
          </cell>
          <cell r="G211" t="str">
            <v/>
          </cell>
          <cell r="H211">
            <v>44033.599999999999</v>
          </cell>
          <cell r="I211">
            <v>1778.9574399999983</v>
          </cell>
          <cell r="J211">
            <v>2642.0159999999996</v>
          </cell>
          <cell r="K211">
            <v>616.47040000000004</v>
          </cell>
          <cell r="L211">
            <v>440.33600000000001</v>
          </cell>
          <cell r="M211">
            <v>208</v>
          </cell>
          <cell r="N211">
            <v>4396</v>
          </cell>
          <cell r="O211">
            <v>265</v>
          </cell>
          <cell r="P211">
            <v>638.48720000000003</v>
          </cell>
          <cell r="Q211">
            <v>12329.408000000001</v>
          </cell>
        </row>
        <row r="212">
          <cell r="F212" t="str">
            <v/>
          </cell>
          <cell r="G212" t="str">
            <v/>
          </cell>
          <cell r="H212">
            <v>43596.800000000003</v>
          </cell>
          <cell r="I212">
            <v>1761.3107200000013</v>
          </cell>
          <cell r="J212">
            <v>2615.808</v>
          </cell>
          <cell r="K212">
            <v>610.35520000000008</v>
          </cell>
          <cell r="L212">
            <v>435.96800000000002</v>
          </cell>
          <cell r="M212">
            <v>208</v>
          </cell>
          <cell r="N212">
            <v>4396</v>
          </cell>
          <cell r="O212">
            <v>265</v>
          </cell>
          <cell r="P212">
            <v>632.1536000000001</v>
          </cell>
          <cell r="Q212">
            <v>12207.104000000001</v>
          </cell>
        </row>
        <row r="213">
          <cell r="F213" t="str">
            <v/>
          </cell>
          <cell r="G213" t="str">
            <v/>
          </cell>
          <cell r="H213">
            <v>43596.800000000003</v>
          </cell>
          <cell r="I213">
            <v>1761.3107200000013</v>
          </cell>
          <cell r="J213">
            <v>2615.808</v>
          </cell>
          <cell r="K213">
            <v>610.35520000000008</v>
          </cell>
          <cell r="L213">
            <v>435.96800000000002</v>
          </cell>
          <cell r="M213">
            <v>208</v>
          </cell>
          <cell r="N213">
            <v>4396</v>
          </cell>
          <cell r="O213">
            <v>265</v>
          </cell>
          <cell r="P213">
            <v>632.1536000000001</v>
          </cell>
          <cell r="Q213">
            <v>12207.104000000001</v>
          </cell>
        </row>
        <row r="214">
          <cell r="F214" t="str">
            <v/>
          </cell>
          <cell r="G214" t="str">
            <v>E</v>
          </cell>
          <cell r="H214">
            <v>115668.8</v>
          </cell>
          <cell r="I214">
            <v>4673.0195200000016</v>
          </cell>
          <cell r="J214">
            <v>0</v>
          </cell>
          <cell r="K214">
            <v>1619.3632</v>
          </cell>
          <cell r="L214">
            <v>1156.6880000000001</v>
          </cell>
          <cell r="M214">
            <v>208</v>
          </cell>
          <cell r="N214">
            <v>4396</v>
          </cell>
          <cell r="O214">
            <v>265</v>
          </cell>
          <cell r="P214">
            <v>1677.1976000000002</v>
          </cell>
          <cell r="Q214">
            <v>32387.264000000003</v>
          </cell>
        </row>
        <row r="215">
          <cell r="F215" t="str">
            <v/>
          </cell>
          <cell r="G215" t="str">
            <v/>
          </cell>
          <cell r="H215">
            <v>25937.599999999999</v>
          </cell>
          <cell r="I215">
            <v>1047.8790399999998</v>
          </cell>
          <cell r="J215">
            <v>1556.2559999999999</v>
          </cell>
          <cell r="K215">
            <v>363.12639999999999</v>
          </cell>
          <cell r="L215">
            <v>259.37599999999998</v>
          </cell>
          <cell r="M215">
            <v>208</v>
          </cell>
          <cell r="N215">
            <v>4396</v>
          </cell>
          <cell r="O215">
            <v>265</v>
          </cell>
          <cell r="P215">
            <v>376.09519999999998</v>
          </cell>
          <cell r="Q215">
            <v>7262.5280000000002</v>
          </cell>
        </row>
        <row r="216">
          <cell r="F216" t="str">
            <v/>
          </cell>
          <cell r="G216" t="str">
            <v/>
          </cell>
          <cell r="H216">
            <v>25937.599999999999</v>
          </cell>
          <cell r="I216">
            <v>1047.8790399999998</v>
          </cell>
          <cell r="J216">
            <v>1556.2559999999999</v>
          </cell>
          <cell r="K216">
            <v>363.12639999999999</v>
          </cell>
          <cell r="L216">
            <v>259.37599999999998</v>
          </cell>
          <cell r="M216">
            <v>208</v>
          </cell>
          <cell r="N216">
            <v>4396</v>
          </cell>
          <cell r="O216">
            <v>265</v>
          </cell>
          <cell r="P216">
            <v>376.09519999999998</v>
          </cell>
          <cell r="Q216">
            <v>7262.5280000000002</v>
          </cell>
        </row>
        <row r="217">
          <cell r="F217" t="str">
            <v/>
          </cell>
          <cell r="G217" t="str">
            <v/>
          </cell>
          <cell r="H217">
            <v>25937.599999999999</v>
          </cell>
          <cell r="I217">
            <v>1047.8790399999998</v>
          </cell>
          <cell r="J217">
            <v>1556.2559999999999</v>
          </cell>
          <cell r="K217">
            <v>363.12639999999999</v>
          </cell>
          <cell r="L217">
            <v>259.37599999999998</v>
          </cell>
          <cell r="M217">
            <v>208</v>
          </cell>
          <cell r="N217">
            <v>4396</v>
          </cell>
          <cell r="O217">
            <v>265</v>
          </cell>
          <cell r="P217">
            <v>376.09519999999998</v>
          </cell>
          <cell r="Q217">
            <v>7262.5280000000002</v>
          </cell>
        </row>
        <row r="218">
          <cell r="F218" t="str">
            <v/>
          </cell>
          <cell r="G218" t="str">
            <v/>
          </cell>
          <cell r="H218">
            <v>25937.599999999999</v>
          </cell>
          <cell r="I218">
            <v>1047.8790399999998</v>
          </cell>
          <cell r="J218">
            <v>1556.2559999999999</v>
          </cell>
          <cell r="K218">
            <v>363.12639999999999</v>
          </cell>
          <cell r="L218">
            <v>259.37599999999998</v>
          </cell>
          <cell r="M218">
            <v>208</v>
          </cell>
          <cell r="N218">
            <v>4396</v>
          </cell>
          <cell r="O218">
            <v>265</v>
          </cell>
          <cell r="P218">
            <v>376.09519999999998</v>
          </cell>
          <cell r="Q218">
            <v>7262.5280000000002</v>
          </cell>
        </row>
        <row r="219">
          <cell r="F219" t="str">
            <v/>
          </cell>
          <cell r="G219" t="str">
            <v/>
          </cell>
          <cell r="H219">
            <v>25937.599999999999</v>
          </cell>
          <cell r="I219">
            <v>1047.8790399999998</v>
          </cell>
          <cell r="J219">
            <v>1556.2559999999999</v>
          </cell>
          <cell r="K219">
            <v>363.12639999999999</v>
          </cell>
          <cell r="L219">
            <v>259.37599999999998</v>
          </cell>
          <cell r="M219">
            <v>208</v>
          </cell>
          <cell r="N219">
            <v>4396</v>
          </cell>
          <cell r="O219">
            <v>265</v>
          </cell>
          <cell r="P219">
            <v>376.09519999999998</v>
          </cell>
          <cell r="Q219">
            <v>7262.5280000000002</v>
          </cell>
        </row>
        <row r="220">
          <cell r="F220" t="str">
            <v/>
          </cell>
          <cell r="G220" t="str">
            <v/>
          </cell>
          <cell r="H220">
            <v>25937.599999999999</v>
          </cell>
          <cell r="I220">
            <v>1047.8790399999998</v>
          </cell>
          <cell r="J220">
            <v>1556.2559999999999</v>
          </cell>
          <cell r="K220">
            <v>363.12639999999999</v>
          </cell>
          <cell r="L220">
            <v>259.37599999999998</v>
          </cell>
          <cell r="M220">
            <v>208</v>
          </cell>
          <cell r="N220">
            <v>4396</v>
          </cell>
          <cell r="O220">
            <v>265</v>
          </cell>
          <cell r="P220">
            <v>376.09519999999998</v>
          </cell>
          <cell r="Q220">
            <v>7262.5280000000002</v>
          </cell>
        </row>
        <row r="221">
          <cell r="F221" t="str">
            <v/>
          </cell>
          <cell r="G221" t="str">
            <v/>
          </cell>
          <cell r="H221">
            <v>26728</v>
          </cell>
          <cell r="I221">
            <v>1079.8112000000001</v>
          </cell>
          <cell r="J221">
            <v>1603.6799999999998</v>
          </cell>
          <cell r="K221">
            <v>374.19200000000001</v>
          </cell>
          <cell r="L221">
            <v>267.28000000000003</v>
          </cell>
          <cell r="M221">
            <v>208</v>
          </cell>
          <cell r="N221">
            <v>4396</v>
          </cell>
          <cell r="O221">
            <v>265</v>
          </cell>
          <cell r="P221">
            <v>387.55600000000004</v>
          </cell>
          <cell r="Q221">
            <v>7483.8400000000011</v>
          </cell>
        </row>
        <row r="222">
          <cell r="F222" t="str">
            <v/>
          </cell>
          <cell r="G222" t="str">
            <v/>
          </cell>
          <cell r="H222">
            <v>25937.599999999999</v>
          </cell>
          <cell r="I222">
            <v>1047.8790399999998</v>
          </cell>
          <cell r="J222">
            <v>1556.2559999999999</v>
          </cell>
          <cell r="K222">
            <v>363.12639999999999</v>
          </cell>
          <cell r="L222">
            <v>259.37599999999998</v>
          </cell>
          <cell r="M222">
            <v>208</v>
          </cell>
          <cell r="N222">
            <v>4396</v>
          </cell>
          <cell r="O222">
            <v>265</v>
          </cell>
          <cell r="P222">
            <v>376.09519999999998</v>
          </cell>
          <cell r="Q222">
            <v>7262.5280000000002</v>
          </cell>
        </row>
        <row r="223">
          <cell r="F223" t="str">
            <v/>
          </cell>
          <cell r="G223" t="str">
            <v/>
          </cell>
          <cell r="H223">
            <v>26457.599999999999</v>
          </cell>
          <cell r="I223">
            <v>1068.8870400000014</v>
          </cell>
          <cell r="J223">
            <v>1587.4559999999999</v>
          </cell>
          <cell r="K223">
            <v>370.40639999999996</v>
          </cell>
          <cell r="L223">
            <v>264.57599999999996</v>
          </cell>
          <cell r="M223">
            <v>208</v>
          </cell>
          <cell r="N223">
            <v>4396</v>
          </cell>
          <cell r="O223">
            <v>265</v>
          </cell>
          <cell r="P223">
            <v>383.6352</v>
          </cell>
          <cell r="Q223">
            <v>7408.1280000000006</v>
          </cell>
        </row>
        <row r="224">
          <cell r="F224" t="str">
            <v/>
          </cell>
          <cell r="G224" t="str">
            <v/>
          </cell>
          <cell r="H224">
            <v>25937.599999999999</v>
          </cell>
          <cell r="I224">
            <v>1047.8790399999998</v>
          </cell>
          <cell r="J224">
            <v>1556.2559999999999</v>
          </cell>
          <cell r="K224">
            <v>363.12639999999999</v>
          </cell>
          <cell r="L224">
            <v>259.37599999999998</v>
          </cell>
          <cell r="M224">
            <v>208</v>
          </cell>
          <cell r="N224">
            <v>4396</v>
          </cell>
          <cell r="O224">
            <v>265</v>
          </cell>
          <cell r="P224">
            <v>376.09519999999998</v>
          </cell>
          <cell r="Q224">
            <v>7262.5280000000002</v>
          </cell>
        </row>
        <row r="225">
          <cell r="F225" t="str">
            <v/>
          </cell>
          <cell r="G225" t="str">
            <v/>
          </cell>
          <cell r="H225">
            <v>26457.599999999999</v>
          </cell>
          <cell r="I225">
            <v>1068.8870400000014</v>
          </cell>
          <cell r="J225">
            <v>1587.4559999999999</v>
          </cell>
          <cell r="K225">
            <v>370.40639999999996</v>
          </cell>
          <cell r="L225">
            <v>264.57599999999996</v>
          </cell>
          <cell r="M225">
            <v>208</v>
          </cell>
          <cell r="N225">
            <v>4396</v>
          </cell>
          <cell r="O225">
            <v>265</v>
          </cell>
          <cell r="P225">
            <v>383.6352</v>
          </cell>
          <cell r="Q225">
            <v>7408.1280000000006</v>
          </cell>
        </row>
        <row r="226">
          <cell r="F226" t="str">
            <v/>
          </cell>
          <cell r="G226" t="str">
            <v/>
          </cell>
          <cell r="H226">
            <v>25937.599999999999</v>
          </cell>
          <cell r="I226">
            <v>1047.8790399999998</v>
          </cell>
          <cell r="J226">
            <v>1556.2559999999999</v>
          </cell>
          <cell r="K226">
            <v>363.12639999999999</v>
          </cell>
          <cell r="L226">
            <v>259.37599999999998</v>
          </cell>
          <cell r="M226">
            <v>208</v>
          </cell>
          <cell r="N226">
            <v>4396</v>
          </cell>
          <cell r="O226">
            <v>265</v>
          </cell>
          <cell r="P226">
            <v>376.09519999999998</v>
          </cell>
          <cell r="Q226">
            <v>7262.5280000000002</v>
          </cell>
        </row>
        <row r="227">
          <cell r="F227" t="str">
            <v/>
          </cell>
          <cell r="G227" t="str">
            <v/>
          </cell>
          <cell r="H227">
            <v>25937.599999999999</v>
          </cell>
          <cell r="I227">
            <v>1047.8790399999998</v>
          </cell>
          <cell r="J227">
            <v>1556.2559999999999</v>
          </cell>
          <cell r="K227">
            <v>363.12639999999999</v>
          </cell>
          <cell r="L227">
            <v>259.37599999999998</v>
          </cell>
          <cell r="M227">
            <v>208</v>
          </cell>
          <cell r="N227">
            <v>4396</v>
          </cell>
          <cell r="O227">
            <v>265</v>
          </cell>
          <cell r="P227">
            <v>376.09519999999998</v>
          </cell>
          <cell r="Q227">
            <v>7262.5280000000002</v>
          </cell>
        </row>
        <row r="228">
          <cell r="F228" t="str">
            <v/>
          </cell>
          <cell r="G228" t="str">
            <v/>
          </cell>
          <cell r="H228">
            <v>58198.400000000001</v>
          </cell>
          <cell r="I228">
            <v>2351.215360000002</v>
          </cell>
          <cell r="J228">
            <v>3491.904</v>
          </cell>
          <cell r="K228">
            <v>814.77760000000001</v>
          </cell>
          <cell r="L228">
            <v>581.98400000000004</v>
          </cell>
          <cell r="M228">
            <v>208</v>
          </cell>
          <cell r="N228">
            <v>4396</v>
          </cell>
          <cell r="O228">
            <v>265</v>
          </cell>
          <cell r="P228">
            <v>843.87680000000012</v>
          </cell>
          <cell r="Q228">
            <v>16295.552000000001</v>
          </cell>
        </row>
        <row r="229">
          <cell r="F229" t="str">
            <v/>
          </cell>
          <cell r="G229" t="str">
            <v/>
          </cell>
          <cell r="H229">
            <v>52894.400000000001</v>
          </cell>
          <cell r="I229">
            <v>2136.9337599999999</v>
          </cell>
          <cell r="J229">
            <v>3173.6639999999998</v>
          </cell>
          <cell r="K229">
            <v>740.52160000000003</v>
          </cell>
          <cell r="L229">
            <v>528.94400000000007</v>
          </cell>
          <cell r="M229">
            <v>208</v>
          </cell>
          <cell r="N229">
            <v>4396</v>
          </cell>
          <cell r="O229">
            <v>265</v>
          </cell>
          <cell r="P229">
            <v>766.9688000000001</v>
          </cell>
          <cell r="Q229">
            <v>14810.432000000003</v>
          </cell>
        </row>
        <row r="230">
          <cell r="F230" t="str">
            <v/>
          </cell>
          <cell r="G230" t="str">
            <v/>
          </cell>
          <cell r="H230">
            <v>34320</v>
          </cell>
          <cell r="I230">
            <v>1386.5279999999984</v>
          </cell>
          <cell r="J230">
            <v>2059.1999999999998</v>
          </cell>
          <cell r="K230">
            <v>480.48</v>
          </cell>
          <cell r="L230">
            <v>343.2</v>
          </cell>
          <cell r="M230">
            <v>208</v>
          </cell>
          <cell r="N230">
            <v>4396</v>
          </cell>
          <cell r="O230">
            <v>265</v>
          </cell>
          <cell r="P230">
            <v>497.64000000000004</v>
          </cell>
          <cell r="Q230">
            <v>9609.6</v>
          </cell>
        </row>
        <row r="231">
          <cell r="F231" t="str">
            <v/>
          </cell>
          <cell r="G231" t="str">
            <v/>
          </cell>
          <cell r="H231">
            <v>35713.599999999999</v>
          </cell>
          <cell r="I231">
            <v>1442.8294400000013</v>
          </cell>
          <cell r="J231">
            <v>2142.8159999999998</v>
          </cell>
          <cell r="K231">
            <v>499.99039999999997</v>
          </cell>
          <cell r="L231">
            <v>357.13599999999997</v>
          </cell>
          <cell r="M231">
            <v>208</v>
          </cell>
          <cell r="N231">
            <v>4396</v>
          </cell>
          <cell r="O231">
            <v>265</v>
          </cell>
          <cell r="P231">
            <v>517.84720000000004</v>
          </cell>
          <cell r="Q231">
            <v>9999.8080000000009</v>
          </cell>
        </row>
        <row r="232">
          <cell r="F232" t="str">
            <v/>
          </cell>
          <cell r="G232" t="str">
            <v/>
          </cell>
          <cell r="H232">
            <v>35713.599999999999</v>
          </cell>
          <cell r="I232">
            <v>1442.8294400000013</v>
          </cell>
          <cell r="J232">
            <v>2142.8159999999998</v>
          </cell>
          <cell r="K232">
            <v>499.99039999999997</v>
          </cell>
          <cell r="L232">
            <v>357.13599999999997</v>
          </cell>
          <cell r="M232">
            <v>208</v>
          </cell>
          <cell r="N232">
            <v>4396</v>
          </cell>
          <cell r="O232">
            <v>265</v>
          </cell>
          <cell r="P232">
            <v>517.84720000000004</v>
          </cell>
          <cell r="Q232">
            <v>9999.8080000000009</v>
          </cell>
        </row>
        <row r="233">
          <cell r="F233" t="str">
            <v/>
          </cell>
          <cell r="G233" t="str">
            <v/>
          </cell>
          <cell r="H233">
            <v>35713.599999999999</v>
          </cell>
          <cell r="I233">
            <v>1442.8294400000013</v>
          </cell>
          <cell r="J233">
            <v>2142.8159999999998</v>
          </cell>
          <cell r="K233">
            <v>499.99039999999997</v>
          </cell>
          <cell r="L233">
            <v>357.13599999999997</v>
          </cell>
          <cell r="M233">
            <v>208</v>
          </cell>
          <cell r="N233">
            <v>4396</v>
          </cell>
          <cell r="O233">
            <v>265</v>
          </cell>
          <cell r="P233">
            <v>517.84720000000004</v>
          </cell>
          <cell r="Q233">
            <v>9999.8080000000009</v>
          </cell>
        </row>
        <row r="234">
          <cell r="F234" t="str">
            <v/>
          </cell>
          <cell r="G234" t="str">
            <v/>
          </cell>
          <cell r="H234">
            <v>44491.199999999997</v>
          </cell>
          <cell r="I234">
            <v>1797.4444799999983</v>
          </cell>
          <cell r="J234">
            <v>2669.4719999999998</v>
          </cell>
          <cell r="K234">
            <v>622.8768</v>
          </cell>
          <cell r="L234">
            <v>444.91199999999998</v>
          </cell>
          <cell r="M234">
            <v>208</v>
          </cell>
          <cell r="N234">
            <v>4396</v>
          </cell>
          <cell r="O234">
            <v>265</v>
          </cell>
          <cell r="P234">
            <v>645.12239999999997</v>
          </cell>
          <cell r="Q234">
            <v>12457.536</v>
          </cell>
        </row>
        <row r="235">
          <cell r="F235" t="str">
            <v/>
          </cell>
          <cell r="G235" t="str">
            <v/>
          </cell>
          <cell r="H235">
            <v>44491.199999999997</v>
          </cell>
          <cell r="I235">
            <v>1797.4444799999983</v>
          </cell>
          <cell r="J235">
            <v>2669.4719999999998</v>
          </cell>
          <cell r="K235">
            <v>622.8768</v>
          </cell>
          <cell r="L235">
            <v>444.91199999999998</v>
          </cell>
          <cell r="M235">
            <v>208</v>
          </cell>
          <cell r="N235">
            <v>4396</v>
          </cell>
          <cell r="O235">
            <v>265</v>
          </cell>
          <cell r="P235">
            <v>645.12239999999997</v>
          </cell>
          <cell r="Q235">
            <v>12457.536</v>
          </cell>
        </row>
        <row r="236">
          <cell r="F236" t="str">
            <v/>
          </cell>
          <cell r="G236" t="str">
            <v/>
          </cell>
          <cell r="H236">
            <v>42744</v>
          </cell>
          <cell r="I236">
            <v>1726.857600000003</v>
          </cell>
          <cell r="J236">
            <v>2564.64</v>
          </cell>
          <cell r="K236">
            <v>598.41600000000005</v>
          </cell>
          <cell r="L236">
            <v>427.44</v>
          </cell>
          <cell r="M236">
            <v>208</v>
          </cell>
          <cell r="N236">
            <v>4396</v>
          </cell>
          <cell r="O236">
            <v>265</v>
          </cell>
          <cell r="P236">
            <v>619.78800000000001</v>
          </cell>
          <cell r="Q236">
            <v>11968.320000000002</v>
          </cell>
        </row>
        <row r="237">
          <cell r="F237" t="str">
            <v/>
          </cell>
          <cell r="G237" t="str">
            <v/>
          </cell>
          <cell r="H237">
            <v>42744</v>
          </cell>
          <cell r="I237">
            <v>1726.857600000003</v>
          </cell>
          <cell r="J237">
            <v>2564.64</v>
          </cell>
          <cell r="K237">
            <v>598.41600000000005</v>
          </cell>
          <cell r="L237">
            <v>427.44</v>
          </cell>
          <cell r="M237">
            <v>208</v>
          </cell>
          <cell r="N237">
            <v>4396</v>
          </cell>
          <cell r="O237">
            <v>265</v>
          </cell>
          <cell r="P237">
            <v>619.78800000000001</v>
          </cell>
          <cell r="Q237">
            <v>11968.320000000002</v>
          </cell>
        </row>
        <row r="238">
          <cell r="F238" t="str">
            <v/>
          </cell>
          <cell r="G238" t="str">
            <v/>
          </cell>
          <cell r="H238">
            <v>55577.599999999999</v>
          </cell>
          <cell r="I238">
            <v>2245.3350399999981</v>
          </cell>
          <cell r="J238">
            <v>3334.6559999999999</v>
          </cell>
          <cell r="K238">
            <v>778.08640000000003</v>
          </cell>
          <cell r="L238">
            <v>555.77599999999995</v>
          </cell>
          <cell r="M238">
            <v>208</v>
          </cell>
          <cell r="N238">
            <v>4396</v>
          </cell>
          <cell r="O238">
            <v>265</v>
          </cell>
          <cell r="P238">
            <v>805.87520000000006</v>
          </cell>
          <cell r="Q238">
            <v>15561.728000000001</v>
          </cell>
        </row>
        <row r="239">
          <cell r="F239" t="str">
            <v/>
          </cell>
          <cell r="G239" t="str">
            <v/>
          </cell>
          <cell r="H239">
            <v>52894.400000000001</v>
          </cell>
          <cell r="I239">
            <v>2136.9337599999999</v>
          </cell>
          <cell r="J239">
            <v>3173.6639999999998</v>
          </cell>
          <cell r="K239">
            <v>740.52160000000003</v>
          </cell>
          <cell r="L239">
            <v>528.94400000000007</v>
          </cell>
          <cell r="M239">
            <v>208</v>
          </cell>
          <cell r="N239">
            <v>4396</v>
          </cell>
          <cell r="O239">
            <v>265</v>
          </cell>
          <cell r="P239">
            <v>766.9688000000001</v>
          </cell>
          <cell r="Q239">
            <v>14810.432000000003</v>
          </cell>
        </row>
        <row r="240">
          <cell r="F240" t="str">
            <v/>
          </cell>
          <cell r="G240" t="str">
            <v>E</v>
          </cell>
          <cell r="H240">
            <v>69825.600000000006</v>
          </cell>
          <cell r="I240">
            <v>2820.9542400000064</v>
          </cell>
          <cell r="J240">
            <v>0</v>
          </cell>
          <cell r="K240">
            <v>977.55840000000012</v>
          </cell>
          <cell r="L240">
            <v>698.25600000000009</v>
          </cell>
          <cell r="M240">
            <v>208</v>
          </cell>
          <cell r="N240">
            <v>4396</v>
          </cell>
          <cell r="O240">
            <v>265</v>
          </cell>
          <cell r="P240">
            <v>1012.4712000000002</v>
          </cell>
          <cell r="Q240">
            <v>19551.168000000005</v>
          </cell>
        </row>
        <row r="241">
          <cell r="F241" t="str">
            <v/>
          </cell>
          <cell r="G241" t="str">
            <v>E</v>
          </cell>
          <cell r="H241">
            <v>71947.199999999997</v>
          </cell>
          <cell r="I241">
            <v>2906.6668800000043</v>
          </cell>
          <cell r="J241">
            <v>0</v>
          </cell>
          <cell r="K241">
            <v>1007.2608</v>
          </cell>
          <cell r="L241">
            <v>719.47199999999998</v>
          </cell>
          <cell r="M241">
            <v>208</v>
          </cell>
          <cell r="N241">
            <v>4396</v>
          </cell>
          <cell r="O241">
            <v>265</v>
          </cell>
          <cell r="P241">
            <v>1043.2344000000001</v>
          </cell>
          <cell r="Q241">
            <v>20145.216</v>
          </cell>
        </row>
        <row r="242">
          <cell r="F242" t="str">
            <v/>
          </cell>
          <cell r="G242" t="str">
            <v>E</v>
          </cell>
          <cell r="H242">
            <v>67100.800000000003</v>
          </cell>
          <cell r="I242">
            <v>2710.8723199999949</v>
          </cell>
          <cell r="J242">
            <v>0</v>
          </cell>
          <cell r="K242">
            <v>939.41120000000001</v>
          </cell>
          <cell r="L242">
            <v>671.00800000000004</v>
          </cell>
          <cell r="M242">
            <v>208</v>
          </cell>
          <cell r="N242">
            <v>4396</v>
          </cell>
          <cell r="O242">
            <v>265</v>
          </cell>
          <cell r="P242">
            <v>972.96160000000009</v>
          </cell>
          <cell r="Q242">
            <v>18788.224000000002</v>
          </cell>
        </row>
        <row r="243">
          <cell r="F243" t="str">
            <v/>
          </cell>
          <cell r="G243" t="str">
            <v>E</v>
          </cell>
          <cell r="H243">
            <v>110052.8</v>
          </cell>
          <cell r="I243">
            <v>4446.1331199999986</v>
          </cell>
          <cell r="J243">
            <v>0</v>
          </cell>
          <cell r="K243">
            <v>1540.7392</v>
          </cell>
          <cell r="L243">
            <v>1100.528</v>
          </cell>
          <cell r="M243">
            <v>208</v>
          </cell>
          <cell r="N243">
            <v>4396</v>
          </cell>
          <cell r="O243">
            <v>265</v>
          </cell>
          <cell r="P243">
            <v>1595.7656000000002</v>
          </cell>
          <cell r="Q243">
            <v>30814.784000000003</v>
          </cell>
        </row>
        <row r="244">
          <cell r="F244" t="str">
            <v/>
          </cell>
          <cell r="G244" t="str">
            <v/>
          </cell>
          <cell r="H244">
            <v>44491.199999999997</v>
          </cell>
          <cell r="I244">
            <v>1797.4444799999983</v>
          </cell>
          <cell r="J244">
            <v>2669.4719999999998</v>
          </cell>
          <cell r="K244">
            <v>622.8768</v>
          </cell>
          <cell r="L244">
            <v>444.91199999999998</v>
          </cell>
          <cell r="M244">
            <v>208</v>
          </cell>
          <cell r="N244">
            <v>4396</v>
          </cell>
          <cell r="O244">
            <v>265</v>
          </cell>
          <cell r="P244">
            <v>645.12239999999997</v>
          </cell>
          <cell r="Q244">
            <v>12457.536</v>
          </cell>
        </row>
        <row r="245">
          <cell r="F245" t="str">
            <v/>
          </cell>
          <cell r="G245" t="str">
            <v/>
          </cell>
          <cell r="H245">
            <v>56139.199999999997</v>
          </cell>
          <cell r="I245">
            <v>2268.0236799999984</v>
          </cell>
          <cell r="J245">
            <v>3368.3519999999999</v>
          </cell>
          <cell r="K245">
            <v>785.94880000000001</v>
          </cell>
          <cell r="L245">
            <v>561.39199999999994</v>
          </cell>
          <cell r="M245">
            <v>208</v>
          </cell>
          <cell r="N245">
            <v>4396</v>
          </cell>
          <cell r="O245">
            <v>265</v>
          </cell>
          <cell r="P245">
            <v>814.01840000000004</v>
          </cell>
          <cell r="Q245">
            <v>15718.976000000001</v>
          </cell>
        </row>
        <row r="246">
          <cell r="F246" t="str">
            <v/>
          </cell>
          <cell r="G246" t="str">
            <v>E</v>
          </cell>
          <cell r="H246">
            <v>74131.199999999997</v>
          </cell>
          <cell r="I246">
            <v>2994.9004799999966</v>
          </cell>
          <cell r="J246">
            <v>0</v>
          </cell>
          <cell r="K246">
            <v>1037.8368</v>
          </cell>
          <cell r="L246">
            <v>741.31200000000001</v>
          </cell>
          <cell r="M246">
            <v>208</v>
          </cell>
          <cell r="N246">
            <v>4396</v>
          </cell>
          <cell r="O246">
            <v>265</v>
          </cell>
          <cell r="P246">
            <v>1074.9023999999999</v>
          </cell>
          <cell r="Q246">
            <v>20756.736000000001</v>
          </cell>
        </row>
        <row r="247">
          <cell r="F247" t="str">
            <v/>
          </cell>
          <cell r="G247" t="str">
            <v/>
          </cell>
          <cell r="H247">
            <v>25937.599999999999</v>
          </cell>
          <cell r="I247">
            <v>1047.8790399999998</v>
          </cell>
          <cell r="J247">
            <v>1556.2559999999999</v>
          </cell>
          <cell r="K247">
            <v>363.12639999999999</v>
          </cell>
          <cell r="L247">
            <v>259.37599999999998</v>
          </cell>
          <cell r="M247">
            <v>208</v>
          </cell>
          <cell r="N247">
            <v>4396</v>
          </cell>
          <cell r="O247">
            <v>265</v>
          </cell>
          <cell r="P247">
            <v>376.09519999999998</v>
          </cell>
          <cell r="Q247">
            <v>7262.5280000000002</v>
          </cell>
        </row>
        <row r="248">
          <cell r="F248" t="str">
            <v/>
          </cell>
          <cell r="G248" t="str">
            <v/>
          </cell>
          <cell r="H248">
            <v>25937.599999999999</v>
          </cell>
          <cell r="I248">
            <v>1047.8790399999998</v>
          </cell>
          <cell r="J248">
            <v>1556.2559999999999</v>
          </cell>
          <cell r="K248">
            <v>363.12639999999999</v>
          </cell>
          <cell r="L248">
            <v>259.37599999999998</v>
          </cell>
          <cell r="M248">
            <v>208</v>
          </cell>
          <cell r="N248">
            <v>4396</v>
          </cell>
          <cell r="O248">
            <v>265</v>
          </cell>
          <cell r="P248">
            <v>376.09519999999998</v>
          </cell>
          <cell r="Q248">
            <v>7262.5280000000002</v>
          </cell>
        </row>
        <row r="249">
          <cell r="F249" t="str">
            <v/>
          </cell>
          <cell r="G249" t="str">
            <v/>
          </cell>
          <cell r="H249">
            <v>25937.599999999999</v>
          </cell>
          <cell r="I249">
            <v>1047.8790399999998</v>
          </cell>
          <cell r="J249">
            <v>1556.2559999999999</v>
          </cell>
          <cell r="K249">
            <v>363.12639999999999</v>
          </cell>
          <cell r="L249">
            <v>259.37599999999998</v>
          </cell>
          <cell r="M249">
            <v>208</v>
          </cell>
          <cell r="N249">
            <v>4396</v>
          </cell>
          <cell r="O249">
            <v>265</v>
          </cell>
          <cell r="P249">
            <v>376.09519999999998</v>
          </cell>
          <cell r="Q249">
            <v>7262.5280000000002</v>
          </cell>
        </row>
        <row r="250">
          <cell r="F250" t="str">
            <v/>
          </cell>
          <cell r="G250" t="str">
            <v/>
          </cell>
          <cell r="H250">
            <v>27539.200000000001</v>
          </cell>
          <cell r="I250">
            <v>1112.5836799999997</v>
          </cell>
          <cell r="J250">
            <v>1652.3520000000001</v>
          </cell>
          <cell r="K250">
            <v>385.54880000000003</v>
          </cell>
          <cell r="L250">
            <v>275.392</v>
          </cell>
          <cell r="M250">
            <v>208</v>
          </cell>
          <cell r="N250">
            <v>4396</v>
          </cell>
          <cell r="O250">
            <v>265</v>
          </cell>
          <cell r="P250">
            <v>399.31840000000005</v>
          </cell>
          <cell r="Q250">
            <v>7710.9760000000006</v>
          </cell>
        </row>
        <row r="251">
          <cell r="F251" t="str">
            <v/>
          </cell>
          <cell r="G251" t="str">
            <v/>
          </cell>
          <cell r="H251">
            <v>25937.599999999999</v>
          </cell>
          <cell r="I251">
            <v>1047.8790399999998</v>
          </cell>
          <cell r="J251">
            <v>1556.2559999999999</v>
          </cell>
          <cell r="K251">
            <v>363.12639999999999</v>
          </cell>
          <cell r="L251">
            <v>259.37599999999998</v>
          </cell>
          <cell r="M251">
            <v>208</v>
          </cell>
          <cell r="N251">
            <v>4396</v>
          </cell>
          <cell r="O251">
            <v>265</v>
          </cell>
          <cell r="P251">
            <v>376.09519999999998</v>
          </cell>
          <cell r="Q251">
            <v>7262.5280000000002</v>
          </cell>
        </row>
        <row r="252">
          <cell r="F252" t="str">
            <v/>
          </cell>
          <cell r="G252" t="str">
            <v/>
          </cell>
          <cell r="H252">
            <v>34320</v>
          </cell>
          <cell r="I252">
            <v>1386.5279999999984</v>
          </cell>
          <cell r="J252">
            <v>2059.1999999999998</v>
          </cell>
          <cell r="K252">
            <v>480.48</v>
          </cell>
          <cell r="L252">
            <v>343.2</v>
          </cell>
          <cell r="M252">
            <v>208</v>
          </cell>
          <cell r="N252">
            <v>4396</v>
          </cell>
          <cell r="O252">
            <v>265</v>
          </cell>
          <cell r="P252">
            <v>497.64000000000004</v>
          </cell>
          <cell r="Q252">
            <v>9609.6</v>
          </cell>
        </row>
        <row r="253">
          <cell r="F253" t="str">
            <v/>
          </cell>
          <cell r="G253" t="str">
            <v/>
          </cell>
          <cell r="H253">
            <v>26457.599999999999</v>
          </cell>
          <cell r="I253">
            <v>1068.8870400000014</v>
          </cell>
          <cell r="J253">
            <v>1587.4559999999999</v>
          </cell>
          <cell r="K253">
            <v>370.40639999999996</v>
          </cell>
          <cell r="L253">
            <v>264.57599999999996</v>
          </cell>
          <cell r="M253">
            <v>208</v>
          </cell>
          <cell r="N253">
            <v>4396</v>
          </cell>
          <cell r="O253">
            <v>265</v>
          </cell>
          <cell r="P253">
            <v>383.6352</v>
          </cell>
          <cell r="Q253">
            <v>7408.1280000000006</v>
          </cell>
        </row>
        <row r="254">
          <cell r="F254" t="str">
            <v/>
          </cell>
          <cell r="G254" t="str">
            <v/>
          </cell>
          <cell r="H254">
            <v>26998.400000000001</v>
          </cell>
          <cell r="I254">
            <v>1090.7353599999988</v>
          </cell>
          <cell r="J254">
            <v>1619.904</v>
          </cell>
          <cell r="K254">
            <v>377.97760000000005</v>
          </cell>
          <cell r="L254">
            <v>269.98400000000004</v>
          </cell>
          <cell r="M254">
            <v>208</v>
          </cell>
          <cell r="N254">
            <v>4396</v>
          </cell>
          <cell r="O254">
            <v>265</v>
          </cell>
          <cell r="P254">
            <v>391.47680000000003</v>
          </cell>
          <cell r="Q254">
            <v>7559.5520000000015</v>
          </cell>
        </row>
        <row r="255">
          <cell r="F255" t="str">
            <v/>
          </cell>
          <cell r="G255" t="str">
            <v/>
          </cell>
          <cell r="H255">
            <v>26457.599999999999</v>
          </cell>
          <cell r="I255">
            <v>1068.8870400000014</v>
          </cell>
          <cell r="J255">
            <v>1587.4559999999999</v>
          </cell>
          <cell r="K255">
            <v>370.40639999999996</v>
          </cell>
          <cell r="L255">
            <v>264.57599999999996</v>
          </cell>
          <cell r="M255">
            <v>208</v>
          </cell>
          <cell r="N255">
            <v>4396</v>
          </cell>
          <cell r="O255">
            <v>265</v>
          </cell>
          <cell r="P255">
            <v>383.6352</v>
          </cell>
          <cell r="Q255">
            <v>7408.1280000000006</v>
          </cell>
        </row>
        <row r="256">
          <cell r="F256" t="str">
            <v/>
          </cell>
          <cell r="G256" t="str">
            <v/>
          </cell>
          <cell r="H256">
            <v>27268.799999999999</v>
          </cell>
          <cell r="I256">
            <v>1101.6595200000011</v>
          </cell>
          <cell r="J256">
            <v>1636.1279999999999</v>
          </cell>
          <cell r="K256">
            <v>381.76319999999998</v>
          </cell>
          <cell r="L256">
            <v>272.68799999999999</v>
          </cell>
          <cell r="M256">
            <v>208</v>
          </cell>
          <cell r="N256">
            <v>4396</v>
          </cell>
          <cell r="O256">
            <v>265</v>
          </cell>
          <cell r="P256">
            <v>395.39760000000001</v>
          </cell>
          <cell r="Q256">
            <v>7635.2640000000001</v>
          </cell>
        </row>
        <row r="257">
          <cell r="F257" t="str">
            <v/>
          </cell>
          <cell r="G257" t="str">
            <v/>
          </cell>
          <cell r="H257">
            <v>27268.799999999999</v>
          </cell>
          <cell r="I257">
            <v>1101.6595200000011</v>
          </cell>
          <cell r="J257">
            <v>1636.1279999999999</v>
          </cell>
          <cell r="K257">
            <v>381.76319999999998</v>
          </cell>
          <cell r="L257">
            <v>272.68799999999999</v>
          </cell>
          <cell r="M257">
            <v>208</v>
          </cell>
          <cell r="N257">
            <v>4396</v>
          </cell>
          <cell r="O257">
            <v>265</v>
          </cell>
          <cell r="P257">
            <v>395.39760000000001</v>
          </cell>
          <cell r="Q257">
            <v>7635.2640000000001</v>
          </cell>
        </row>
        <row r="258">
          <cell r="F258" t="str">
            <v/>
          </cell>
          <cell r="G258" t="str">
            <v/>
          </cell>
          <cell r="H258">
            <v>25937.599999999999</v>
          </cell>
          <cell r="I258">
            <v>1047.8790399999998</v>
          </cell>
          <cell r="J258">
            <v>1556.2559999999999</v>
          </cell>
          <cell r="K258">
            <v>363.12639999999999</v>
          </cell>
          <cell r="L258">
            <v>259.37599999999998</v>
          </cell>
          <cell r="M258">
            <v>208</v>
          </cell>
          <cell r="N258">
            <v>4396</v>
          </cell>
          <cell r="O258">
            <v>265</v>
          </cell>
          <cell r="P258">
            <v>376.09519999999998</v>
          </cell>
          <cell r="Q258">
            <v>7262.5280000000002</v>
          </cell>
        </row>
        <row r="259">
          <cell r="F259" t="str">
            <v/>
          </cell>
          <cell r="G259" t="str">
            <v/>
          </cell>
          <cell r="H259">
            <v>25937.599999999999</v>
          </cell>
          <cell r="I259">
            <v>1047.8790399999998</v>
          </cell>
          <cell r="J259">
            <v>1556.2559999999999</v>
          </cell>
          <cell r="K259">
            <v>363.12639999999999</v>
          </cell>
          <cell r="L259">
            <v>259.37599999999998</v>
          </cell>
          <cell r="M259">
            <v>208</v>
          </cell>
          <cell r="N259">
            <v>4396</v>
          </cell>
          <cell r="O259">
            <v>265</v>
          </cell>
          <cell r="P259">
            <v>376.09519999999998</v>
          </cell>
          <cell r="Q259">
            <v>7262.5280000000002</v>
          </cell>
        </row>
        <row r="260">
          <cell r="F260" t="str">
            <v/>
          </cell>
          <cell r="G260" t="str">
            <v/>
          </cell>
          <cell r="H260">
            <v>25937.599999999999</v>
          </cell>
          <cell r="I260">
            <v>1047.8790399999998</v>
          </cell>
          <cell r="J260">
            <v>1556.2559999999999</v>
          </cell>
          <cell r="K260">
            <v>363.12639999999999</v>
          </cell>
          <cell r="L260">
            <v>259.37599999999998</v>
          </cell>
          <cell r="M260">
            <v>208</v>
          </cell>
          <cell r="N260">
            <v>4396</v>
          </cell>
          <cell r="O260">
            <v>265</v>
          </cell>
          <cell r="P260">
            <v>376.09519999999998</v>
          </cell>
          <cell r="Q260">
            <v>7262.5280000000002</v>
          </cell>
        </row>
        <row r="261">
          <cell r="F261" t="str">
            <v/>
          </cell>
          <cell r="G261" t="str">
            <v/>
          </cell>
          <cell r="H261">
            <v>25937.599999999999</v>
          </cell>
          <cell r="I261">
            <v>1047.8790399999998</v>
          </cell>
          <cell r="J261">
            <v>1556.2559999999999</v>
          </cell>
          <cell r="K261">
            <v>363.12639999999999</v>
          </cell>
          <cell r="L261">
            <v>259.37599999999998</v>
          </cell>
          <cell r="M261">
            <v>208</v>
          </cell>
          <cell r="N261">
            <v>4396</v>
          </cell>
          <cell r="O261">
            <v>265</v>
          </cell>
          <cell r="P261">
            <v>376.09519999999998</v>
          </cell>
          <cell r="Q261">
            <v>7262.5280000000002</v>
          </cell>
        </row>
        <row r="262">
          <cell r="F262" t="str">
            <v/>
          </cell>
          <cell r="G262" t="str">
            <v/>
          </cell>
          <cell r="H262">
            <v>27268.799999999999</v>
          </cell>
          <cell r="I262">
            <v>1101.6595200000011</v>
          </cell>
          <cell r="J262">
            <v>1636.1279999999999</v>
          </cell>
          <cell r="K262">
            <v>381.76319999999998</v>
          </cell>
          <cell r="L262">
            <v>272.68799999999999</v>
          </cell>
          <cell r="M262">
            <v>208</v>
          </cell>
          <cell r="N262">
            <v>4396</v>
          </cell>
          <cell r="O262">
            <v>265</v>
          </cell>
          <cell r="P262">
            <v>395.39760000000001</v>
          </cell>
          <cell r="Q262">
            <v>7635.2640000000001</v>
          </cell>
        </row>
        <row r="263">
          <cell r="F263" t="str">
            <v/>
          </cell>
          <cell r="G263" t="str">
            <v/>
          </cell>
          <cell r="H263">
            <v>25937.599999999999</v>
          </cell>
          <cell r="I263">
            <v>1047.8790399999998</v>
          </cell>
          <cell r="J263">
            <v>1556.2559999999999</v>
          </cell>
          <cell r="K263">
            <v>363.12639999999999</v>
          </cell>
          <cell r="L263">
            <v>259.37599999999998</v>
          </cell>
          <cell r="M263">
            <v>208</v>
          </cell>
          <cell r="N263">
            <v>4396</v>
          </cell>
          <cell r="O263">
            <v>265</v>
          </cell>
          <cell r="P263">
            <v>376.09519999999998</v>
          </cell>
          <cell r="Q263">
            <v>7262.5280000000002</v>
          </cell>
        </row>
        <row r="264">
          <cell r="F264" t="str">
            <v/>
          </cell>
          <cell r="G264" t="str">
            <v/>
          </cell>
          <cell r="H264">
            <v>25937.599999999999</v>
          </cell>
          <cell r="I264">
            <v>1047.8790399999998</v>
          </cell>
          <cell r="J264">
            <v>1556.2559999999999</v>
          </cell>
          <cell r="K264">
            <v>363.12639999999999</v>
          </cell>
          <cell r="L264">
            <v>259.37599999999998</v>
          </cell>
          <cell r="M264">
            <v>208</v>
          </cell>
          <cell r="N264">
            <v>4396</v>
          </cell>
          <cell r="O264">
            <v>265</v>
          </cell>
          <cell r="P264">
            <v>376.09519999999998</v>
          </cell>
          <cell r="Q264">
            <v>7262.5280000000002</v>
          </cell>
        </row>
        <row r="265">
          <cell r="F265" t="str">
            <v/>
          </cell>
          <cell r="G265" t="str">
            <v/>
          </cell>
          <cell r="H265">
            <v>26998.400000000001</v>
          </cell>
          <cell r="I265">
            <v>1090.7353599999988</v>
          </cell>
          <cell r="J265">
            <v>1619.904</v>
          </cell>
          <cell r="K265">
            <v>377.97760000000005</v>
          </cell>
          <cell r="L265">
            <v>269.98400000000004</v>
          </cell>
          <cell r="M265">
            <v>208</v>
          </cell>
          <cell r="N265">
            <v>4396</v>
          </cell>
          <cell r="O265">
            <v>265</v>
          </cell>
          <cell r="P265">
            <v>391.47680000000003</v>
          </cell>
          <cell r="Q265">
            <v>7559.5520000000015</v>
          </cell>
        </row>
        <row r="266">
          <cell r="F266" t="str">
            <v/>
          </cell>
          <cell r="G266" t="str">
            <v/>
          </cell>
          <cell r="H266">
            <v>27268.799999999999</v>
          </cell>
          <cell r="I266">
            <v>1101.6595200000011</v>
          </cell>
          <cell r="J266">
            <v>1636.1279999999999</v>
          </cell>
          <cell r="K266">
            <v>381.76319999999998</v>
          </cell>
          <cell r="L266">
            <v>272.68799999999999</v>
          </cell>
          <cell r="M266">
            <v>208</v>
          </cell>
          <cell r="N266">
            <v>4396</v>
          </cell>
          <cell r="O266">
            <v>265</v>
          </cell>
          <cell r="P266">
            <v>395.39760000000001</v>
          </cell>
          <cell r="Q266">
            <v>7635.2640000000001</v>
          </cell>
        </row>
        <row r="267">
          <cell r="F267" t="str">
            <v/>
          </cell>
          <cell r="G267" t="str">
            <v/>
          </cell>
          <cell r="H267">
            <v>25937.599999999999</v>
          </cell>
          <cell r="I267">
            <v>1047.8790399999998</v>
          </cell>
          <cell r="J267">
            <v>1556.2559999999999</v>
          </cell>
          <cell r="K267">
            <v>363.12639999999999</v>
          </cell>
          <cell r="L267">
            <v>259.37599999999998</v>
          </cell>
          <cell r="M267">
            <v>208</v>
          </cell>
          <cell r="N267">
            <v>4396</v>
          </cell>
          <cell r="O267">
            <v>265</v>
          </cell>
          <cell r="P267">
            <v>376.09519999999998</v>
          </cell>
          <cell r="Q267">
            <v>7262.5280000000002</v>
          </cell>
        </row>
        <row r="268">
          <cell r="F268" t="str">
            <v/>
          </cell>
          <cell r="G268" t="str">
            <v/>
          </cell>
          <cell r="H268">
            <v>25937.599999999999</v>
          </cell>
          <cell r="I268">
            <v>1047.8790399999998</v>
          </cell>
          <cell r="J268">
            <v>1556.2559999999999</v>
          </cell>
          <cell r="K268">
            <v>363.12639999999999</v>
          </cell>
          <cell r="L268">
            <v>259.37599999999998</v>
          </cell>
          <cell r="M268">
            <v>208</v>
          </cell>
          <cell r="N268">
            <v>4396</v>
          </cell>
          <cell r="O268">
            <v>265</v>
          </cell>
          <cell r="P268">
            <v>376.09519999999998</v>
          </cell>
          <cell r="Q268">
            <v>7262.5280000000002</v>
          </cell>
        </row>
        <row r="269">
          <cell r="F269" t="str">
            <v/>
          </cell>
          <cell r="G269" t="str">
            <v/>
          </cell>
          <cell r="H269">
            <v>26998.400000000001</v>
          </cell>
          <cell r="I269">
            <v>1090.7353599999988</v>
          </cell>
          <cell r="J269">
            <v>1619.904</v>
          </cell>
          <cell r="K269">
            <v>377.97760000000005</v>
          </cell>
          <cell r="L269">
            <v>269.98400000000004</v>
          </cell>
          <cell r="M269">
            <v>208</v>
          </cell>
          <cell r="N269">
            <v>4396</v>
          </cell>
          <cell r="O269">
            <v>265</v>
          </cell>
          <cell r="P269">
            <v>391.47680000000003</v>
          </cell>
          <cell r="Q269">
            <v>7559.5520000000015</v>
          </cell>
        </row>
        <row r="270">
          <cell r="F270" t="str">
            <v/>
          </cell>
          <cell r="G270" t="str">
            <v/>
          </cell>
          <cell r="H270">
            <v>25937.599999999999</v>
          </cell>
          <cell r="I270">
            <v>1047.8790399999998</v>
          </cell>
          <cell r="J270">
            <v>1556.2559999999999</v>
          </cell>
          <cell r="K270">
            <v>363.12639999999999</v>
          </cell>
          <cell r="L270">
            <v>259.37599999999998</v>
          </cell>
          <cell r="M270">
            <v>208</v>
          </cell>
          <cell r="N270">
            <v>4396</v>
          </cell>
          <cell r="O270">
            <v>265</v>
          </cell>
          <cell r="P270">
            <v>376.09519999999998</v>
          </cell>
          <cell r="Q270">
            <v>7262.5280000000002</v>
          </cell>
        </row>
        <row r="271">
          <cell r="F271" t="str">
            <v/>
          </cell>
          <cell r="G271" t="str">
            <v/>
          </cell>
          <cell r="H271">
            <v>25937.599999999999</v>
          </cell>
          <cell r="I271">
            <v>1047.8790399999998</v>
          </cell>
          <cell r="J271">
            <v>1556.2559999999999</v>
          </cell>
          <cell r="K271">
            <v>363.12639999999999</v>
          </cell>
          <cell r="L271">
            <v>259.37599999999998</v>
          </cell>
          <cell r="M271">
            <v>208</v>
          </cell>
          <cell r="N271">
            <v>4396</v>
          </cell>
          <cell r="O271">
            <v>265</v>
          </cell>
          <cell r="P271">
            <v>376.09519999999998</v>
          </cell>
          <cell r="Q271">
            <v>7262.5280000000002</v>
          </cell>
        </row>
        <row r="272">
          <cell r="F272" t="str">
            <v/>
          </cell>
          <cell r="G272" t="str">
            <v/>
          </cell>
          <cell r="H272">
            <v>26457.599999999999</v>
          </cell>
          <cell r="I272">
            <v>1068.8870400000014</v>
          </cell>
          <cell r="J272">
            <v>1587.4559999999999</v>
          </cell>
          <cell r="K272">
            <v>370.40639999999996</v>
          </cell>
          <cell r="L272">
            <v>264.57599999999996</v>
          </cell>
          <cell r="M272">
            <v>208</v>
          </cell>
          <cell r="N272">
            <v>4396</v>
          </cell>
          <cell r="O272">
            <v>265</v>
          </cell>
          <cell r="P272">
            <v>383.6352</v>
          </cell>
          <cell r="Q272">
            <v>7408.1280000000006</v>
          </cell>
        </row>
        <row r="273">
          <cell r="F273" t="str">
            <v/>
          </cell>
          <cell r="G273" t="str">
            <v/>
          </cell>
          <cell r="H273">
            <v>25937.599999999999</v>
          </cell>
          <cell r="I273">
            <v>1047.8790399999998</v>
          </cell>
          <cell r="J273">
            <v>1556.2559999999999</v>
          </cell>
          <cell r="K273">
            <v>363.12639999999999</v>
          </cell>
          <cell r="L273">
            <v>259.37599999999998</v>
          </cell>
          <cell r="M273">
            <v>208</v>
          </cell>
          <cell r="N273">
            <v>4396</v>
          </cell>
          <cell r="O273">
            <v>265</v>
          </cell>
          <cell r="P273">
            <v>376.09519999999998</v>
          </cell>
          <cell r="Q273">
            <v>7262.5280000000002</v>
          </cell>
        </row>
        <row r="274">
          <cell r="F274" t="str">
            <v/>
          </cell>
          <cell r="G274" t="str">
            <v/>
          </cell>
          <cell r="H274">
            <v>34320</v>
          </cell>
          <cell r="I274">
            <v>1386.5279999999984</v>
          </cell>
          <cell r="J274">
            <v>2059.1999999999998</v>
          </cell>
          <cell r="K274">
            <v>480.48</v>
          </cell>
          <cell r="L274">
            <v>343.2</v>
          </cell>
          <cell r="M274">
            <v>208</v>
          </cell>
          <cell r="N274">
            <v>4396</v>
          </cell>
          <cell r="O274">
            <v>265</v>
          </cell>
          <cell r="P274">
            <v>497.64000000000004</v>
          </cell>
          <cell r="Q274">
            <v>9609.6</v>
          </cell>
        </row>
        <row r="275">
          <cell r="F275" t="str">
            <v/>
          </cell>
          <cell r="G275" t="str">
            <v/>
          </cell>
          <cell r="H275">
            <v>34320</v>
          </cell>
          <cell r="I275">
            <v>1386.5279999999984</v>
          </cell>
          <cell r="J275">
            <v>2059.1999999999998</v>
          </cell>
          <cell r="K275">
            <v>480.48</v>
          </cell>
          <cell r="L275">
            <v>343.2</v>
          </cell>
          <cell r="M275">
            <v>208</v>
          </cell>
          <cell r="N275">
            <v>4396</v>
          </cell>
          <cell r="O275">
            <v>265</v>
          </cell>
          <cell r="P275">
            <v>497.64000000000004</v>
          </cell>
          <cell r="Q275">
            <v>9609.6</v>
          </cell>
        </row>
        <row r="276">
          <cell r="F276" t="str">
            <v/>
          </cell>
          <cell r="G276" t="str">
            <v/>
          </cell>
          <cell r="H276">
            <v>36067.199999999997</v>
          </cell>
          <cell r="I276">
            <v>1457.114880000001</v>
          </cell>
          <cell r="J276">
            <v>2164.0319999999997</v>
          </cell>
          <cell r="K276">
            <v>504.94079999999997</v>
          </cell>
          <cell r="L276">
            <v>360.67199999999997</v>
          </cell>
          <cell r="M276">
            <v>208</v>
          </cell>
          <cell r="N276">
            <v>4396</v>
          </cell>
          <cell r="O276">
            <v>265</v>
          </cell>
          <cell r="P276">
            <v>522.97439999999995</v>
          </cell>
          <cell r="Q276">
            <v>10098.816000000001</v>
          </cell>
        </row>
        <row r="277">
          <cell r="F277" t="str">
            <v/>
          </cell>
          <cell r="G277" t="str">
            <v/>
          </cell>
          <cell r="H277">
            <v>34320</v>
          </cell>
          <cell r="I277">
            <v>1386.5279999999984</v>
          </cell>
          <cell r="J277">
            <v>2059.1999999999998</v>
          </cell>
          <cell r="K277">
            <v>480.48</v>
          </cell>
          <cell r="L277">
            <v>343.2</v>
          </cell>
          <cell r="M277">
            <v>208</v>
          </cell>
          <cell r="N277">
            <v>4396</v>
          </cell>
          <cell r="O277">
            <v>265</v>
          </cell>
          <cell r="P277">
            <v>497.64000000000004</v>
          </cell>
          <cell r="Q277">
            <v>9609.6</v>
          </cell>
        </row>
        <row r="278">
          <cell r="F278" t="str">
            <v/>
          </cell>
          <cell r="G278" t="str">
            <v/>
          </cell>
          <cell r="H278">
            <v>42744</v>
          </cell>
          <cell r="I278">
            <v>1726.857600000003</v>
          </cell>
          <cell r="J278">
            <v>2564.64</v>
          </cell>
          <cell r="K278">
            <v>598.41600000000005</v>
          </cell>
          <cell r="L278">
            <v>427.44</v>
          </cell>
          <cell r="M278">
            <v>208</v>
          </cell>
          <cell r="N278">
            <v>4396</v>
          </cell>
          <cell r="O278">
            <v>265</v>
          </cell>
          <cell r="P278">
            <v>619.78800000000001</v>
          </cell>
          <cell r="Q278">
            <v>11968.320000000002</v>
          </cell>
        </row>
        <row r="279">
          <cell r="F279" t="str">
            <v/>
          </cell>
          <cell r="G279" t="str">
            <v/>
          </cell>
          <cell r="H279">
            <v>44033.599999999999</v>
          </cell>
          <cell r="I279">
            <v>1778.9574399999983</v>
          </cell>
          <cell r="J279">
            <v>2642.0159999999996</v>
          </cell>
          <cell r="K279">
            <v>616.47040000000004</v>
          </cell>
          <cell r="L279">
            <v>440.33600000000001</v>
          </cell>
          <cell r="M279">
            <v>208</v>
          </cell>
          <cell r="N279">
            <v>4396</v>
          </cell>
          <cell r="O279">
            <v>265</v>
          </cell>
          <cell r="P279">
            <v>638.48720000000003</v>
          </cell>
          <cell r="Q279">
            <v>12329.408000000001</v>
          </cell>
        </row>
        <row r="280">
          <cell r="F280" t="str">
            <v/>
          </cell>
          <cell r="G280" t="str">
            <v/>
          </cell>
          <cell r="H280">
            <v>55036.800000000003</v>
          </cell>
          <cell r="I280">
            <v>2223.4867200000008</v>
          </cell>
          <cell r="J280">
            <v>3302.2080000000001</v>
          </cell>
          <cell r="K280">
            <v>770.51520000000005</v>
          </cell>
          <cell r="L280">
            <v>550.36800000000005</v>
          </cell>
          <cell r="M280">
            <v>208</v>
          </cell>
          <cell r="N280">
            <v>4396</v>
          </cell>
          <cell r="O280">
            <v>265</v>
          </cell>
          <cell r="P280">
            <v>798.03360000000009</v>
          </cell>
          <cell r="Q280">
            <v>15410.304000000002</v>
          </cell>
        </row>
        <row r="281">
          <cell r="F281" t="str">
            <v/>
          </cell>
          <cell r="G281" t="str">
            <v/>
          </cell>
          <cell r="H281">
            <v>56139.199999999997</v>
          </cell>
          <cell r="I281">
            <v>2268.0236799999984</v>
          </cell>
          <cell r="J281">
            <v>3368.3519999999999</v>
          </cell>
          <cell r="K281">
            <v>785.94880000000001</v>
          </cell>
          <cell r="L281">
            <v>561.39199999999994</v>
          </cell>
          <cell r="M281">
            <v>208</v>
          </cell>
          <cell r="N281">
            <v>4396</v>
          </cell>
          <cell r="O281">
            <v>265</v>
          </cell>
          <cell r="P281">
            <v>814.01840000000004</v>
          </cell>
          <cell r="Q281">
            <v>15718.976000000001</v>
          </cell>
        </row>
        <row r="282">
          <cell r="F282" t="str">
            <v/>
          </cell>
          <cell r="G282" t="str">
            <v/>
          </cell>
          <cell r="H282">
            <v>52894.400000000001</v>
          </cell>
          <cell r="I282">
            <v>2136.9337599999999</v>
          </cell>
          <cell r="J282">
            <v>3173.6639999999998</v>
          </cell>
          <cell r="K282">
            <v>740.52160000000003</v>
          </cell>
          <cell r="L282">
            <v>528.94400000000007</v>
          </cell>
          <cell r="M282">
            <v>208</v>
          </cell>
          <cell r="N282">
            <v>4396</v>
          </cell>
          <cell r="O282">
            <v>265</v>
          </cell>
          <cell r="P282">
            <v>766.9688000000001</v>
          </cell>
          <cell r="Q282">
            <v>14810.432000000003</v>
          </cell>
        </row>
        <row r="283">
          <cell r="F283" t="str">
            <v/>
          </cell>
          <cell r="G283" t="str">
            <v/>
          </cell>
          <cell r="H283">
            <v>48630.400000000001</v>
          </cell>
          <cell r="I283">
            <v>1964.6681600000011</v>
          </cell>
          <cell r="J283">
            <v>2917.8240000000001</v>
          </cell>
          <cell r="K283">
            <v>680.82560000000001</v>
          </cell>
          <cell r="L283">
            <v>486.30400000000003</v>
          </cell>
          <cell r="M283">
            <v>208</v>
          </cell>
          <cell r="N283">
            <v>4396</v>
          </cell>
          <cell r="O283">
            <v>265</v>
          </cell>
          <cell r="P283">
            <v>705.14080000000001</v>
          </cell>
          <cell r="Q283">
            <v>13616.512000000002</v>
          </cell>
        </row>
        <row r="284">
          <cell r="F284" t="str">
            <v/>
          </cell>
          <cell r="G284" t="str">
            <v/>
          </cell>
          <cell r="H284">
            <v>46280</v>
          </cell>
          <cell r="I284">
            <v>1869.7119999999995</v>
          </cell>
          <cell r="J284">
            <v>2776.7999999999997</v>
          </cell>
          <cell r="K284">
            <v>647.91999999999996</v>
          </cell>
          <cell r="L284">
            <v>462.8</v>
          </cell>
          <cell r="M284">
            <v>208</v>
          </cell>
          <cell r="N284">
            <v>4396</v>
          </cell>
          <cell r="O284">
            <v>265</v>
          </cell>
          <cell r="P284">
            <v>671.06000000000006</v>
          </cell>
          <cell r="Q284">
            <v>12958.400000000001</v>
          </cell>
        </row>
        <row r="285">
          <cell r="F285" t="str">
            <v/>
          </cell>
          <cell r="G285" t="str">
            <v/>
          </cell>
          <cell r="H285">
            <v>56139.199999999997</v>
          </cell>
          <cell r="I285">
            <v>2268.0236799999984</v>
          </cell>
          <cell r="J285">
            <v>3368.3519999999999</v>
          </cell>
          <cell r="K285">
            <v>785.94880000000001</v>
          </cell>
          <cell r="L285">
            <v>561.39199999999994</v>
          </cell>
          <cell r="M285">
            <v>208</v>
          </cell>
          <cell r="N285">
            <v>4396</v>
          </cell>
          <cell r="O285">
            <v>265</v>
          </cell>
          <cell r="P285">
            <v>814.01840000000004</v>
          </cell>
          <cell r="Q285">
            <v>15718.976000000001</v>
          </cell>
        </row>
        <row r="286">
          <cell r="F286" t="str">
            <v/>
          </cell>
          <cell r="G286" t="str">
            <v/>
          </cell>
          <cell r="H286">
            <v>56700.800000000003</v>
          </cell>
          <cell r="I286">
            <v>2290.7123199999987</v>
          </cell>
          <cell r="J286">
            <v>3402.0480000000002</v>
          </cell>
          <cell r="K286">
            <v>793.8112000000001</v>
          </cell>
          <cell r="L286">
            <v>567.00800000000004</v>
          </cell>
          <cell r="M286">
            <v>208</v>
          </cell>
          <cell r="N286">
            <v>4396</v>
          </cell>
          <cell r="O286">
            <v>265</v>
          </cell>
          <cell r="P286">
            <v>822.16160000000013</v>
          </cell>
          <cell r="Q286">
            <v>15876.224000000002</v>
          </cell>
        </row>
        <row r="287">
          <cell r="F287" t="str">
            <v/>
          </cell>
          <cell r="G287" t="str">
            <v/>
          </cell>
          <cell r="H287">
            <v>52894.400000000001</v>
          </cell>
          <cell r="I287">
            <v>2136.9337599999999</v>
          </cell>
          <cell r="J287">
            <v>3173.6639999999998</v>
          </cell>
          <cell r="K287">
            <v>740.52160000000003</v>
          </cell>
          <cell r="L287">
            <v>528.94400000000007</v>
          </cell>
          <cell r="M287">
            <v>208</v>
          </cell>
          <cell r="N287">
            <v>4396</v>
          </cell>
          <cell r="O287">
            <v>265</v>
          </cell>
          <cell r="P287">
            <v>766.9688000000001</v>
          </cell>
          <cell r="Q287">
            <v>14810.432000000003</v>
          </cell>
        </row>
        <row r="288">
          <cell r="F288" t="str">
            <v/>
          </cell>
          <cell r="G288" t="str">
            <v>E</v>
          </cell>
          <cell r="H288">
            <v>72675.199999999997</v>
          </cell>
          <cell r="I288">
            <v>2936.078079999992</v>
          </cell>
          <cell r="J288">
            <v>0</v>
          </cell>
          <cell r="K288">
            <v>1017.4528</v>
          </cell>
          <cell r="L288">
            <v>726.75199999999995</v>
          </cell>
          <cell r="M288">
            <v>208</v>
          </cell>
          <cell r="N288">
            <v>4396</v>
          </cell>
          <cell r="O288">
            <v>265</v>
          </cell>
          <cell r="P288">
            <v>1053.7904000000001</v>
          </cell>
          <cell r="Q288">
            <v>20349.056</v>
          </cell>
        </row>
        <row r="289">
          <cell r="F289" t="str">
            <v/>
          </cell>
          <cell r="G289" t="str">
            <v>E</v>
          </cell>
          <cell r="H289">
            <v>127774.39999999999</v>
          </cell>
          <cell r="I289">
            <v>5162.0857599999872</v>
          </cell>
          <cell r="J289">
            <v>0</v>
          </cell>
          <cell r="K289">
            <v>1788.8416</v>
          </cell>
          <cell r="L289">
            <v>1277.7439999999999</v>
          </cell>
          <cell r="M289">
            <v>208</v>
          </cell>
          <cell r="N289">
            <v>4396</v>
          </cell>
          <cell r="O289">
            <v>265</v>
          </cell>
          <cell r="P289">
            <v>1852.7288000000001</v>
          </cell>
          <cell r="Q289">
            <v>35776.832000000002</v>
          </cell>
        </row>
        <row r="290">
          <cell r="F290" t="str">
            <v/>
          </cell>
          <cell r="G290" t="str">
            <v>E</v>
          </cell>
          <cell r="H290">
            <v>88483.199999999997</v>
          </cell>
          <cell r="I290">
            <v>3574.7212799999979</v>
          </cell>
          <cell r="J290">
            <v>0</v>
          </cell>
          <cell r="K290">
            <v>1238.7647999999999</v>
          </cell>
          <cell r="L290">
            <v>884.83199999999999</v>
          </cell>
          <cell r="M290">
            <v>208</v>
          </cell>
          <cell r="N290">
            <v>4396</v>
          </cell>
          <cell r="O290">
            <v>265</v>
          </cell>
          <cell r="P290">
            <v>1283.0064</v>
          </cell>
          <cell r="Q290">
            <v>24775.296000000002</v>
          </cell>
        </row>
        <row r="291">
          <cell r="F291" t="str">
            <v/>
          </cell>
          <cell r="G291" t="str">
            <v/>
          </cell>
          <cell r="H291">
            <v>82305.600000000006</v>
          </cell>
          <cell r="I291">
            <v>3325.1462400000019</v>
          </cell>
          <cell r="J291">
            <v>4938.3360000000002</v>
          </cell>
          <cell r="K291">
            <v>1152.2784000000001</v>
          </cell>
          <cell r="L291">
            <v>823.05600000000004</v>
          </cell>
          <cell r="M291">
            <v>208</v>
          </cell>
          <cell r="N291">
            <v>4396</v>
          </cell>
          <cell r="O291">
            <v>265</v>
          </cell>
          <cell r="P291">
            <v>1193.4312000000002</v>
          </cell>
          <cell r="Q291">
            <v>23045.568000000003</v>
          </cell>
        </row>
        <row r="292">
          <cell r="F292" t="str">
            <v/>
          </cell>
          <cell r="G292" t="str">
            <v>E</v>
          </cell>
          <cell r="H292">
            <v>61484.800000000003</v>
          </cell>
          <cell r="I292">
            <v>2483.9859199999992</v>
          </cell>
          <cell r="J292">
            <v>0</v>
          </cell>
          <cell r="K292">
            <v>860.7872000000001</v>
          </cell>
          <cell r="L292">
            <v>614.84800000000007</v>
          </cell>
          <cell r="M292">
            <v>208</v>
          </cell>
          <cell r="N292">
            <v>4396</v>
          </cell>
          <cell r="O292">
            <v>265</v>
          </cell>
          <cell r="P292">
            <v>891.52960000000007</v>
          </cell>
          <cell r="Q292">
            <v>17215.744000000002</v>
          </cell>
        </row>
        <row r="293">
          <cell r="F293" t="str">
            <v/>
          </cell>
          <cell r="G293" t="str">
            <v/>
          </cell>
          <cell r="H293">
            <v>36857.599999999999</v>
          </cell>
          <cell r="I293">
            <v>1489.0470399999977</v>
          </cell>
          <cell r="J293">
            <v>2211.4559999999997</v>
          </cell>
          <cell r="K293">
            <v>516.00639999999999</v>
          </cell>
          <cell r="L293">
            <v>368.57599999999996</v>
          </cell>
          <cell r="M293">
            <v>208</v>
          </cell>
          <cell r="N293">
            <v>4396</v>
          </cell>
          <cell r="O293">
            <v>265</v>
          </cell>
          <cell r="P293">
            <v>534.43520000000001</v>
          </cell>
          <cell r="Q293">
            <v>10320.128000000001</v>
          </cell>
        </row>
        <row r="294">
          <cell r="F294" t="str">
            <v/>
          </cell>
          <cell r="G294" t="str">
            <v/>
          </cell>
          <cell r="H294">
            <v>34382.400000000001</v>
          </cell>
          <cell r="I294">
            <v>1389.0489600000001</v>
          </cell>
          <cell r="J294">
            <v>2062.944</v>
          </cell>
          <cell r="K294">
            <v>481.35360000000003</v>
          </cell>
          <cell r="L294">
            <v>343.82400000000001</v>
          </cell>
          <cell r="M294">
            <v>208</v>
          </cell>
          <cell r="N294">
            <v>4396</v>
          </cell>
          <cell r="O294">
            <v>265</v>
          </cell>
          <cell r="P294">
            <v>498.54480000000007</v>
          </cell>
          <cell r="Q294">
            <v>9627.0720000000019</v>
          </cell>
        </row>
        <row r="295">
          <cell r="F295" t="str">
            <v/>
          </cell>
          <cell r="G295" t="str">
            <v/>
          </cell>
          <cell r="H295">
            <v>34382.400000000001</v>
          </cell>
          <cell r="I295">
            <v>1389.0489600000001</v>
          </cell>
          <cell r="J295">
            <v>2062.944</v>
          </cell>
          <cell r="K295">
            <v>481.35360000000003</v>
          </cell>
          <cell r="L295">
            <v>343.82400000000001</v>
          </cell>
          <cell r="M295">
            <v>208</v>
          </cell>
          <cell r="N295">
            <v>4396</v>
          </cell>
          <cell r="O295">
            <v>265</v>
          </cell>
          <cell r="P295">
            <v>498.54480000000007</v>
          </cell>
          <cell r="Q295">
            <v>9627.0720000000019</v>
          </cell>
        </row>
        <row r="296">
          <cell r="F296" t="str">
            <v/>
          </cell>
          <cell r="G296" t="str">
            <v/>
          </cell>
          <cell r="H296">
            <v>34382.400000000001</v>
          </cell>
          <cell r="I296">
            <v>1389.0489600000001</v>
          </cell>
          <cell r="J296">
            <v>2062.944</v>
          </cell>
          <cell r="K296">
            <v>481.35360000000003</v>
          </cell>
          <cell r="L296">
            <v>343.82400000000001</v>
          </cell>
          <cell r="M296">
            <v>208</v>
          </cell>
          <cell r="N296">
            <v>4396</v>
          </cell>
          <cell r="O296">
            <v>265</v>
          </cell>
          <cell r="P296">
            <v>498.54480000000007</v>
          </cell>
          <cell r="Q296">
            <v>9627.0720000000019</v>
          </cell>
        </row>
        <row r="297">
          <cell r="F297" t="str">
            <v/>
          </cell>
          <cell r="G297" t="str">
            <v/>
          </cell>
          <cell r="H297">
            <v>56700.800000000003</v>
          </cell>
          <cell r="I297">
            <v>2290.7123199999987</v>
          </cell>
          <cell r="J297">
            <v>3402.0480000000002</v>
          </cell>
          <cell r="K297">
            <v>793.8112000000001</v>
          </cell>
          <cell r="L297">
            <v>567.00800000000004</v>
          </cell>
          <cell r="M297">
            <v>208</v>
          </cell>
          <cell r="N297">
            <v>4396</v>
          </cell>
          <cell r="O297">
            <v>265</v>
          </cell>
          <cell r="P297">
            <v>822.16160000000013</v>
          </cell>
          <cell r="Q297">
            <v>15876.224000000002</v>
          </cell>
        </row>
        <row r="298">
          <cell r="F298" t="str">
            <v/>
          </cell>
          <cell r="G298" t="str">
            <v/>
          </cell>
          <cell r="H298">
            <v>56139.199999999997</v>
          </cell>
          <cell r="I298">
            <v>2268.0236799999984</v>
          </cell>
          <cell r="J298">
            <v>3368.3519999999999</v>
          </cell>
          <cell r="K298">
            <v>785.94880000000001</v>
          </cell>
          <cell r="L298">
            <v>561.39199999999994</v>
          </cell>
          <cell r="M298">
            <v>208</v>
          </cell>
          <cell r="N298">
            <v>4396</v>
          </cell>
          <cell r="O298">
            <v>265</v>
          </cell>
          <cell r="P298">
            <v>814.01840000000004</v>
          </cell>
          <cell r="Q298">
            <v>15718.976000000001</v>
          </cell>
        </row>
        <row r="299">
          <cell r="F299" t="str">
            <v/>
          </cell>
          <cell r="G299" t="str">
            <v>E</v>
          </cell>
          <cell r="H299">
            <v>63356.800000000003</v>
          </cell>
          <cell r="I299">
            <v>2559.6147199999978</v>
          </cell>
          <cell r="J299">
            <v>0</v>
          </cell>
          <cell r="K299">
            <v>886.99520000000007</v>
          </cell>
          <cell r="L299">
            <v>633.5680000000001</v>
          </cell>
          <cell r="M299">
            <v>208</v>
          </cell>
          <cell r="N299">
            <v>4396</v>
          </cell>
          <cell r="O299">
            <v>265</v>
          </cell>
          <cell r="P299">
            <v>918.67360000000008</v>
          </cell>
          <cell r="Q299">
            <v>17739.904000000002</v>
          </cell>
        </row>
        <row r="300">
          <cell r="F300" t="str">
            <v/>
          </cell>
          <cell r="G300" t="str">
            <v/>
          </cell>
          <cell r="H300">
            <v>33737.599999999999</v>
          </cell>
          <cell r="I300">
            <v>1362.9990400000024</v>
          </cell>
          <cell r="J300">
            <v>2024.2559999999999</v>
          </cell>
          <cell r="K300">
            <v>472.32639999999998</v>
          </cell>
          <cell r="L300">
            <v>337.37599999999998</v>
          </cell>
          <cell r="M300">
            <v>208</v>
          </cell>
          <cell r="N300">
            <v>4396</v>
          </cell>
          <cell r="O300">
            <v>265</v>
          </cell>
          <cell r="P300">
            <v>489.1952</v>
          </cell>
          <cell r="Q300">
            <v>9446.5280000000002</v>
          </cell>
        </row>
        <row r="301">
          <cell r="F301" t="str">
            <v/>
          </cell>
          <cell r="G301" t="str">
            <v/>
          </cell>
          <cell r="H301">
            <v>25937.599999999999</v>
          </cell>
          <cell r="I301">
            <v>1047.8790399999998</v>
          </cell>
          <cell r="J301">
            <v>1556.2559999999999</v>
          </cell>
          <cell r="K301">
            <v>363.12639999999999</v>
          </cell>
          <cell r="L301">
            <v>259.37599999999998</v>
          </cell>
          <cell r="M301">
            <v>208</v>
          </cell>
          <cell r="N301">
            <v>4396</v>
          </cell>
          <cell r="O301">
            <v>265</v>
          </cell>
          <cell r="P301">
            <v>376.09519999999998</v>
          </cell>
          <cell r="Q301">
            <v>7262.5280000000002</v>
          </cell>
        </row>
        <row r="302">
          <cell r="F302" t="str">
            <v/>
          </cell>
          <cell r="G302" t="str">
            <v/>
          </cell>
          <cell r="H302">
            <v>27268.799999999999</v>
          </cell>
          <cell r="I302">
            <v>1101.6595200000011</v>
          </cell>
          <cell r="J302">
            <v>1636.1279999999999</v>
          </cell>
          <cell r="K302">
            <v>381.76319999999998</v>
          </cell>
          <cell r="L302">
            <v>272.68799999999999</v>
          </cell>
          <cell r="M302">
            <v>208</v>
          </cell>
          <cell r="N302">
            <v>4396</v>
          </cell>
          <cell r="O302">
            <v>265</v>
          </cell>
          <cell r="P302">
            <v>395.39760000000001</v>
          </cell>
          <cell r="Q302">
            <v>7635.2640000000001</v>
          </cell>
        </row>
        <row r="303">
          <cell r="F303" t="str">
            <v/>
          </cell>
          <cell r="G303" t="str">
            <v/>
          </cell>
          <cell r="H303">
            <v>25937.599999999999</v>
          </cell>
          <cell r="I303">
            <v>1047.8790399999998</v>
          </cell>
          <cell r="J303">
            <v>1556.2559999999999</v>
          </cell>
          <cell r="K303">
            <v>363.12639999999999</v>
          </cell>
          <cell r="L303">
            <v>259.37599999999998</v>
          </cell>
          <cell r="M303">
            <v>208</v>
          </cell>
          <cell r="N303">
            <v>4396</v>
          </cell>
          <cell r="O303">
            <v>265</v>
          </cell>
          <cell r="P303">
            <v>376.09519999999998</v>
          </cell>
          <cell r="Q303">
            <v>7262.5280000000002</v>
          </cell>
        </row>
        <row r="304">
          <cell r="F304" t="str">
            <v/>
          </cell>
          <cell r="G304" t="str">
            <v/>
          </cell>
          <cell r="H304">
            <v>26208</v>
          </cell>
          <cell r="I304">
            <v>1058.8031999999985</v>
          </cell>
          <cell r="J304">
            <v>1572.48</v>
          </cell>
          <cell r="K304">
            <v>366.91200000000003</v>
          </cell>
          <cell r="L304">
            <v>262.08</v>
          </cell>
          <cell r="M304">
            <v>208</v>
          </cell>
          <cell r="N304">
            <v>4396</v>
          </cell>
          <cell r="O304">
            <v>265</v>
          </cell>
          <cell r="P304">
            <v>380.01600000000002</v>
          </cell>
          <cell r="Q304">
            <v>7338.2400000000007</v>
          </cell>
        </row>
        <row r="305">
          <cell r="F305" t="str">
            <v/>
          </cell>
          <cell r="G305" t="str">
            <v/>
          </cell>
          <cell r="H305">
            <v>27268.799999999999</v>
          </cell>
          <cell r="I305">
            <v>1101.6595200000011</v>
          </cell>
          <cell r="J305">
            <v>1636.1279999999999</v>
          </cell>
          <cell r="K305">
            <v>381.76319999999998</v>
          </cell>
          <cell r="L305">
            <v>272.68799999999999</v>
          </cell>
          <cell r="M305">
            <v>208</v>
          </cell>
          <cell r="N305">
            <v>4396</v>
          </cell>
          <cell r="O305">
            <v>265</v>
          </cell>
          <cell r="P305">
            <v>395.39760000000001</v>
          </cell>
          <cell r="Q305">
            <v>7635.2640000000001</v>
          </cell>
        </row>
        <row r="306">
          <cell r="F306" t="str">
            <v/>
          </cell>
          <cell r="G306" t="str">
            <v/>
          </cell>
          <cell r="H306">
            <v>27268.799999999999</v>
          </cell>
          <cell r="I306">
            <v>1101.6595200000011</v>
          </cell>
          <cell r="J306">
            <v>1636.1279999999999</v>
          </cell>
          <cell r="K306">
            <v>381.76319999999998</v>
          </cell>
          <cell r="L306">
            <v>272.68799999999999</v>
          </cell>
          <cell r="M306">
            <v>208</v>
          </cell>
          <cell r="N306">
            <v>4396</v>
          </cell>
          <cell r="O306">
            <v>265</v>
          </cell>
          <cell r="P306">
            <v>395.39760000000001</v>
          </cell>
          <cell r="Q306">
            <v>7635.2640000000001</v>
          </cell>
        </row>
        <row r="307">
          <cell r="F307" t="str">
            <v/>
          </cell>
          <cell r="G307" t="str">
            <v/>
          </cell>
          <cell r="H307">
            <v>25937.599999999999</v>
          </cell>
          <cell r="I307">
            <v>1047.8790399999998</v>
          </cell>
          <cell r="J307">
            <v>1556.2559999999999</v>
          </cell>
          <cell r="K307">
            <v>363.12639999999999</v>
          </cell>
          <cell r="L307">
            <v>259.37599999999998</v>
          </cell>
          <cell r="M307">
            <v>208</v>
          </cell>
          <cell r="N307">
            <v>4396</v>
          </cell>
          <cell r="O307">
            <v>265</v>
          </cell>
          <cell r="P307">
            <v>376.09519999999998</v>
          </cell>
          <cell r="Q307">
            <v>7262.5280000000002</v>
          </cell>
        </row>
        <row r="308">
          <cell r="F308" t="str">
            <v/>
          </cell>
          <cell r="G308" t="str">
            <v/>
          </cell>
          <cell r="H308">
            <v>27268.799999999999</v>
          </cell>
          <cell r="I308">
            <v>1101.6595200000011</v>
          </cell>
          <cell r="J308">
            <v>1636.1279999999999</v>
          </cell>
          <cell r="K308">
            <v>381.76319999999998</v>
          </cell>
          <cell r="L308">
            <v>272.68799999999999</v>
          </cell>
          <cell r="M308">
            <v>208</v>
          </cell>
          <cell r="N308">
            <v>4396</v>
          </cell>
          <cell r="O308">
            <v>265</v>
          </cell>
          <cell r="P308">
            <v>395.39760000000001</v>
          </cell>
          <cell r="Q308">
            <v>7635.2640000000001</v>
          </cell>
        </row>
        <row r="309">
          <cell r="F309" t="str">
            <v/>
          </cell>
          <cell r="G309" t="str">
            <v/>
          </cell>
          <cell r="H309">
            <v>26998.400000000001</v>
          </cell>
          <cell r="I309">
            <v>1090.7353599999988</v>
          </cell>
          <cell r="J309">
            <v>1619.904</v>
          </cell>
          <cell r="K309">
            <v>377.97760000000005</v>
          </cell>
          <cell r="L309">
            <v>269.98400000000004</v>
          </cell>
          <cell r="M309">
            <v>208</v>
          </cell>
          <cell r="N309">
            <v>4396</v>
          </cell>
          <cell r="O309">
            <v>265</v>
          </cell>
          <cell r="P309">
            <v>391.47680000000003</v>
          </cell>
          <cell r="Q309">
            <v>7559.5520000000015</v>
          </cell>
        </row>
        <row r="310">
          <cell r="F310" t="str">
            <v/>
          </cell>
          <cell r="G310" t="str">
            <v/>
          </cell>
          <cell r="H310">
            <v>26998.400000000001</v>
          </cell>
          <cell r="I310">
            <v>1090.7353599999988</v>
          </cell>
          <cell r="J310">
            <v>1619.904</v>
          </cell>
          <cell r="K310">
            <v>377.97760000000005</v>
          </cell>
          <cell r="L310">
            <v>269.98400000000004</v>
          </cell>
          <cell r="M310">
            <v>208</v>
          </cell>
          <cell r="N310">
            <v>4396</v>
          </cell>
          <cell r="O310">
            <v>265</v>
          </cell>
          <cell r="P310">
            <v>391.47680000000003</v>
          </cell>
          <cell r="Q310">
            <v>7559.5520000000015</v>
          </cell>
        </row>
        <row r="311">
          <cell r="F311" t="str">
            <v/>
          </cell>
          <cell r="G311" t="str">
            <v/>
          </cell>
          <cell r="H311">
            <v>25937.599999999999</v>
          </cell>
          <cell r="I311">
            <v>1047.8790399999998</v>
          </cell>
          <cell r="J311">
            <v>1556.2559999999999</v>
          </cell>
          <cell r="K311">
            <v>363.12639999999999</v>
          </cell>
          <cell r="L311">
            <v>259.37599999999998</v>
          </cell>
          <cell r="M311">
            <v>208</v>
          </cell>
          <cell r="N311">
            <v>4396</v>
          </cell>
          <cell r="O311">
            <v>265</v>
          </cell>
          <cell r="P311">
            <v>376.09519999999998</v>
          </cell>
          <cell r="Q311">
            <v>7262.5280000000002</v>
          </cell>
        </row>
        <row r="312">
          <cell r="F312" t="str">
            <v/>
          </cell>
          <cell r="G312" t="str">
            <v/>
          </cell>
          <cell r="H312">
            <v>26728</v>
          </cell>
          <cell r="I312">
            <v>1079.8112000000001</v>
          </cell>
          <cell r="J312">
            <v>1603.6799999999998</v>
          </cell>
          <cell r="K312">
            <v>374.19200000000001</v>
          </cell>
          <cell r="L312">
            <v>267.28000000000003</v>
          </cell>
          <cell r="M312">
            <v>208</v>
          </cell>
          <cell r="N312">
            <v>4396</v>
          </cell>
          <cell r="O312">
            <v>265</v>
          </cell>
          <cell r="P312">
            <v>387.55600000000004</v>
          </cell>
          <cell r="Q312">
            <v>7483.8400000000011</v>
          </cell>
        </row>
        <row r="313">
          <cell r="F313" t="str">
            <v/>
          </cell>
          <cell r="G313" t="str">
            <v/>
          </cell>
          <cell r="H313">
            <v>25937.599999999999</v>
          </cell>
          <cell r="I313">
            <v>1047.8790399999998</v>
          </cell>
          <cell r="J313">
            <v>1556.2559999999999</v>
          </cell>
          <cell r="K313">
            <v>363.12639999999999</v>
          </cell>
          <cell r="L313">
            <v>259.37599999999998</v>
          </cell>
          <cell r="M313">
            <v>208</v>
          </cell>
          <cell r="N313">
            <v>4396</v>
          </cell>
          <cell r="O313">
            <v>265</v>
          </cell>
          <cell r="P313">
            <v>376.09519999999998</v>
          </cell>
          <cell r="Q313">
            <v>7262.5280000000002</v>
          </cell>
        </row>
        <row r="314">
          <cell r="F314" t="str">
            <v/>
          </cell>
          <cell r="G314" t="str">
            <v/>
          </cell>
          <cell r="H314">
            <v>26998.400000000001</v>
          </cell>
          <cell r="I314">
            <v>1090.7353599999988</v>
          </cell>
          <cell r="J314">
            <v>1619.904</v>
          </cell>
          <cell r="K314">
            <v>377.97760000000005</v>
          </cell>
          <cell r="L314">
            <v>269.98400000000004</v>
          </cell>
          <cell r="M314">
            <v>208</v>
          </cell>
          <cell r="N314">
            <v>4396</v>
          </cell>
          <cell r="O314">
            <v>265</v>
          </cell>
          <cell r="P314">
            <v>391.47680000000003</v>
          </cell>
          <cell r="Q314">
            <v>7559.5520000000015</v>
          </cell>
        </row>
        <row r="315">
          <cell r="F315" t="str">
            <v/>
          </cell>
          <cell r="G315" t="str">
            <v/>
          </cell>
          <cell r="H315">
            <v>25937.599999999999</v>
          </cell>
          <cell r="I315">
            <v>1047.8790399999998</v>
          </cell>
          <cell r="J315">
            <v>1556.2559999999999</v>
          </cell>
          <cell r="K315">
            <v>363.12639999999999</v>
          </cell>
          <cell r="L315">
            <v>259.37599999999998</v>
          </cell>
          <cell r="M315">
            <v>208</v>
          </cell>
          <cell r="N315">
            <v>4396</v>
          </cell>
          <cell r="O315">
            <v>265</v>
          </cell>
          <cell r="P315">
            <v>376.09519999999998</v>
          </cell>
          <cell r="Q315">
            <v>7262.5280000000002</v>
          </cell>
        </row>
        <row r="316">
          <cell r="F316" t="str">
            <v/>
          </cell>
          <cell r="G316" t="str">
            <v/>
          </cell>
          <cell r="H316">
            <v>35006.400000000001</v>
          </cell>
          <cell r="I316">
            <v>1414.258560000002</v>
          </cell>
          <cell r="J316">
            <v>2100.384</v>
          </cell>
          <cell r="K316">
            <v>490.08960000000002</v>
          </cell>
          <cell r="L316">
            <v>350.06400000000002</v>
          </cell>
          <cell r="M316">
            <v>208</v>
          </cell>
          <cell r="N316">
            <v>4396</v>
          </cell>
          <cell r="O316">
            <v>265</v>
          </cell>
          <cell r="P316">
            <v>507.59280000000007</v>
          </cell>
          <cell r="Q316">
            <v>9801.7920000000013</v>
          </cell>
        </row>
        <row r="317">
          <cell r="F317" t="str">
            <v/>
          </cell>
          <cell r="G317" t="str">
            <v/>
          </cell>
          <cell r="H317">
            <v>36067.199999999997</v>
          </cell>
          <cell r="I317">
            <v>1457.114880000001</v>
          </cell>
          <cell r="J317">
            <v>2164.0319999999997</v>
          </cell>
          <cell r="K317">
            <v>504.94079999999997</v>
          </cell>
          <cell r="L317">
            <v>360.67199999999997</v>
          </cell>
          <cell r="M317">
            <v>208</v>
          </cell>
          <cell r="N317">
            <v>4396</v>
          </cell>
          <cell r="O317">
            <v>265</v>
          </cell>
          <cell r="P317">
            <v>522.97439999999995</v>
          </cell>
          <cell r="Q317">
            <v>10098.816000000001</v>
          </cell>
        </row>
        <row r="318">
          <cell r="F318" t="str">
            <v/>
          </cell>
          <cell r="G318" t="str">
            <v/>
          </cell>
          <cell r="H318">
            <v>56139.199999999997</v>
          </cell>
          <cell r="I318">
            <v>2268.0236799999984</v>
          </cell>
          <cell r="J318">
            <v>3368.3519999999999</v>
          </cell>
          <cell r="K318">
            <v>785.94880000000001</v>
          </cell>
          <cell r="L318">
            <v>561.39199999999994</v>
          </cell>
          <cell r="M318">
            <v>208</v>
          </cell>
          <cell r="N318">
            <v>4396</v>
          </cell>
          <cell r="O318">
            <v>265</v>
          </cell>
          <cell r="P318">
            <v>814.01840000000004</v>
          </cell>
          <cell r="Q318">
            <v>15718.976000000001</v>
          </cell>
        </row>
        <row r="319">
          <cell r="F319" t="str">
            <v/>
          </cell>
          <cell r="G319" t="str">
            <v/>
          </cell>
          <cell r="H319">
            <v>35360</v>
          </cell>
          <cell r="I319">
            <v>1428.5440000000017</v>
          </cell>
          <cell r="J319">
            <v>2121.6</v>
          </cell>
          <cell r="K319">
            <v>495.04</v>
          </cell>
          <cell r="L319">
            <v>353.6</v>
          </cell>
          <cell r="M319">
            <v>208</v>
          </cell>
          <cell r="N319">
            <v>4396</v>
          </cell>
          <cell r="O319">
            <v>265</v>
          </cell>
          <cell r="P319">
            <v>512.72</v>
          </cell>
          <cell r="Q319">
            <v>9900.8000000000011</v>
          </cell>
        </row>
        <row r="320">
          <cell r="F320" t="str">
            <v/>
          </cell>
          <cell r="G320" t="str">
            <v/>
          </cell>
          <cell r="H320">
            <v>37544</v>
          </cell>
          <cell r="I320">
            <v>1516.7776000000013</v>
          </cell>
          <cell r="J320">
            <v>2252.64</v>
          </cell>
          <cell r="K320">
            <v>525.61599999999999</v>
          </cell>
          <cell r="L320">
            <v>375.44</v>
          </cell>
          <cell r="M320">
            <v>208</v>
          </cell>
          <cell r="N320">
            <v>4396</v>
          </cell>
          <cell r="O320">
            <v>265</v>
          </cell>
          <cell r="P320">
            <v>544.38800000000003</v>
          </cell>
          <cell r="Q320">
            <v>10512.320000000002</v>
          </cell>
        </row>
        <row r="321">
          <cell r="F321" t="str">
            <v/>
          </cell>
          <cell r="G321" t="str">
            <v/>
          </cell>
          <cell r="H321">
            <v>37918.400000000001</v>
          </cell>
          <cell r="I321">
            <v>1531.9033599999966</v>
          </cell>
          <cell r="J321">
            <v>2275.1039999999998</v>
          </cell>
          <cell r="K321">
            <v>530.85760000000005</v>
          </cell>
          <cell r="L321">
            <v>379.18400000000003</v>
          </cell>
          <cell r="M321">
            <v>208</v>
          </cell>
          <cell r="N321">
            <v>4396</v>
          </cell>
          <cell r="O321">
            <v>265</v>
          </cell>
          <cell r="P321">
            <v>549.81680000000006</v>
          </cell>
          <cell r="Q321">
            <v>10617.152000000002</v>
          </cell>
        </row>
        <row r="322">
          <cell r="F322" t="str">
            <v/>
          </cell>
          <cell r="G322" t="str">
            <v/>
          </cell>
          <cell r="H322">
            <v>35360</v>
          </cell>
          <cell r="I322">
            <v>1428.5440000000017</v>
          </cell>
          <cell r="J322">
            <v>2121.6</v>
          </cell>
          <cell r="K322">
            <v>495.04</v>
          </cell>
          <cell r="L322">
            <v>353.6</v>
          </cell>
          <cell r="M322">
            <v>208</v>
          </cell>
          <cell r="N322">
            <v>4396</v>
          </cell>
          <cell r="O322">
            <v>265</v>
          </cell>
          <cell r="P322">
            <v>512.72</v>
          </cell>
          <cell r="Q322">
            <v>9900.8000000000011</v>
          </cell>
        </row>
        <row r="323">
          <cell r="F323" t="str">
            <v/>
          </cell>
          <cell r="G323" t="str">
            <v/>
          </cell>
          <cell r="H323">
            <v>36067.199999999997</v>
          </cell>
          <cell r="I323">
            <v>1457.114880000001</v>
          </cell>
          <cell r="J323">
            <v>2164.0319999999997</v>
          </cell>
          <cell r="K323">
            <v>504.94079999999997</v>
          </cell>
          <cell r="L323">
            <v>360.67199999999997</v>
          </cell>
          <cell r="M323">
            <v>208</v>
          </cell>
          <cell r="N323">
            <v>4396</v>
          </cell>
          <cell r="O323">
            <v>265</v>
          </cell>
          <cell r="P323">
            <v>522.97439999999995</v>
          </cell>
          <cell r="Q323">
            <v>10098.816000000001</v>
          </cell>
        </row>
        <row r="324">
          <cell r="F324" t="str">
            <v/>
          </cell>
          <cell r="G324" t="str">
            <v/>
          </cell>
          <cell r="H324">
            <v>43596.800000000003</v>
          </cell>
          <cell r="I324">
            <v>1761.3107200000013</v>
          </cell>
          <cell r="J324">
            <v>2615.808</v>
          </cell>
          <cell r="K324">
            <v>610.35520000000008</v>
          </cell>
          <cell r="L324">
            <v>435.96800000000002</v>
          </cell>
          <cell r="M324">
            <v>208</v>
          </cell>
          <cell r="N324">
            <v>4396</v>
          </cell>
          <cell r="O324">
            <v>265</v>
          </cell>
          <cell r="P324">
            <v>632.1536000000001</v>
          </cell>
          <cell r="Q324">
            <v>12207.104000000001</v>
          </cell>
        </row>
        <row r="325">
          <cell r="F325" t="str">
            <v/>
          </cell>
          <cell r="G325" t="str">
            <v/>
          </cell>
          <cell r="H325">
            <v>61152</v>
          </cell>
          <cell r="I325">
            <v>2470.5408000000025</v>
          </cell>
          <cell r="J325">
            <v>3669.12</v>
          </cell>
          <cell r="K325">
            <v>856.12800000000004</v>
          </cell>
          <cell r="L325">
            <v>611.52</v>
          </cell>
          <cell r="M325">
            <v>208</v>
          </cell>
          <cell r="N325">
            <v>4396</v>
          </cell>
          <cell r="O325">
            <v>265</v>
          </cell>
          <cell r="P325">
            <v>886.70400000000006</v>
          </cell>
          <cell r="Q325">
            <v>17122.560000000001</v>
          </cell>
        </row>
        <row r="326">
          <cell r="F326" t="str">
            <v/>
          </cell>
          <cell r="G326" t="str">
            <v/>
          </cell>
          <cell r="H326">
            <v>49129.599999999999</v>
          </cell>
          <cell r="I326">
            <v>1984.8358399999997</v>
          </cell>
          <cell r="J326">
            <v>2947.7759999999998</v>
          </cell>
          <cell r="K326">
            <v>687.81439999999998</v>
          </cell>
          <cell r="L326">
            <v>491.29599999999999</v>
          </cell>
          <cell r="M326">
            <v>208</v>
          </cell>
          <cell r="N326">
            <v>4396</v>
          </cell>
          <cell r="O326">
            <v>265</v>
          </cell>
          <cell r="P326">
            <v>712.37919999999997</v>
          </cell>
          <cell r="Q326">
            <v>13756.288</v>
          </cell>
        </row>
        <row r="327">
          <cell r="F327" t="str">
            <v/>
          </cell>
          <cell r="G327" t="str">
            <v/>
          </cell>
          <cell r="H327">
            <v>52686.400000000001</v>
          </cell>
          <cell r="I327">
            <v>2128.5305599999992</v>
          </cell>
          <cell r="J327">
            <v>3161.1840000000002</v>
          </cell>
          <cell r="K327">
            <v>737.6096</v>
          </cell>
          <cell r="L327">
            <v>526.86400000000003</v>
          </cell>
          <cell r="M327">
            <v>208</v>
          </cell>
          <cell r="N327">
            <v>4396</v>
          </cell>
          <cell r="O327">
            <v>265</v>
          </cell>
          <cell r="P327">
            <v>763.95280000000002</v>
          </cell>
          <cell r="Q327">
            <v>14752.192000000001</v>
          </cell>
        </row>
        <row r="328">
          <cell r="F328" t="str">
            <v/>
          </cell>
          <cell r="G328" t="str">
            <v/>
          </cell>
          <cell r="H328">
            <v>59363.199999999997</v>
          </cell>
          <cell r="I328">
            <v>2398.2732800000013</v>
          </cell>
          <cell r="J328">
            <v>3561.7919999999999</v>
          </cell>
          <cell r="K328">
            <v>831.08479999999997</v>
          </cell>
          <cell r="L328">
            <v>593.63199999999995</v>
          </cell>
          <cell r="M328">
            <v>208</v>
          </cell>
          <cell r="N328">
            <v>4396</v>
          </cell>
          <cell r="O328">
            <v>265</v>
          </cell>
          <cell r="P328">
            <v>860.76639999999998</v>
          </cell>
          <cell r="Q328">
            <v>16621.696</v>
          </cell>
        </row>
        <row r="329">
          <cell r="F329" t="str">
            <v/>
          </cell>
          <cell r="G329" t="str">
            <v/>
          </cell>
          <cell r="H329">
            <v>57616</v>
          </cell>
          <cell r="I329">
            <v>2327.6863999999987</v>
          </cell>
          <cell r="J329">
            <v>3456.96</v>
          </cell>
          <cell r="K329">
            <v>806.62400000000002</v>
          </cell>
          <cell r="L329">
            <v>576.16</v>
          </cell>
          <cell r="M329">
            <v>208</v>
          </cell>
          <cell r="N329">
            <v>4396</v>
          </cell>
          <cell r="O329">
            <v>265</v>
          </cell>
          <cell r="P329">
            <v>835.43200000000002</v>
          </cell>
          <cell r="Q329">
            <v>16132.480000000001</v>
          </cell>
        </row>
        <row r="330">
          <cell r="F330" t="str">
            <v/>
          </cell>
          <cell r="G330" t="str">
            <v/>
          </cell>
          <cell r="H330">
            <v>60798.400000000001</v>
          </cell>
          <cell r="I330">
            <v>2456.2553600000028</v>
          </cell>
          <cell r="J330">
            <v>3647.904</v>
          </cell>
          <cell r="K330">
            <v>851.17759999999998</v>
          </cell>
          <cell r="L330">
            <v>607.98400000000004</v>
          </cell>
          <cell r="M330">
            <v>208</v>
          </cell>
          <cell r="N330">
            <v>4396</v>
          </cell>
          <cell r="O330">
            <v>265</v>
          </cell>
          <cell r="P330">
            <v>881.57680000000005</v>
          </cell>
          <cell r="Q330">
            <v>17023.552000000003</v>
          </cell>
        </row>
        <row r="331">
          <cell r="F331" t="str">
            <v/>
          </cell>
          <cell r="G331" t="str">
            <v/>
          </cell>
          <cell r="H331">
            <v>35006.400000000001</v>
          </cell>
          <cell r="I331">
            <v>1414.258560000002</v>
          </cell>
          <cell r="J331">
            <v>2100.384</v>
          </cell>
          <cell r="K331">
            <v>490.08960000000002</v>
          </cell>
          <cell r="L331">
            <v>350.06400000000002</v>
          </cell>
          <cell r="M331">
            <v>208</v>
          </cell>
          <cell r="N331">
            <v>4396</v>
          </cell>
          <cell r="O331">
            <v>265</v>
          </cell>
          <cell r="P331">
            <v>507.59280000000007</v>
          </cell>
          <cell r="Q331">
            <v>9801.7920000000013</v>
          </cell>
        </row>
        <row r="332">
          <cell r="F332" t="str">
            <v/>
          </cell>
          <cell r="G332" t="str">
            <v/>
          </cell>
          <cell r="H332">
            <v>34320</v>
          </cell>
          <cell r="I332">
            <v>1386.5279999999984</v>
          </cell>
          <cell r="J332">
            <v>2059.1999999999998</v>
          </cell>
          <cell r="K332">
            <v>480.48</v>
          </cell>
          <cell r="L332">
            <v>343.2</v>
          </cell>
          <cell r="M332">
            <v>208</v>
          </cell>
          <cell r="N332">
            <v>4396</v>
          </cell>
          <cell r="O332">
            <v>265</v>
          </cell>
          <cell r="P332">
            <v>497.64000000000004</v>
          </cell>
          <cell r="Q332">
            <v>9609.6</v>
          </cell>
        </row>
        <row r="333">
          <cell r="F333" t="str">
            <v/>
          </cell>
          <cell r="G333" t="str">
            <v/>
          </cell>
          <cell r="H333">
            <v>41475.199999999997</v>
          </cell>
          <cell r="I333">
            <v>1675.5980799999961</v>
          </cell>
          <cell r="J333">
            <v>2488.5119999999997</v>
          </cell>
          <cell r="K333">
            <v>580.65279999999996</v>
          </cell>
          <cell r="L333">
            <v>414.75199999999995</v>
          </cell>
          <cell r="M333">
            <v>208</v>
          </cell>
          <cell r="N333">
            <v>4396</v>
          </cell>
          <cell r="O333">
            <v>265</v>
          </cell>
          <cell r="P333">
            <v>601.3904</v>
          </cell>
          <cell r="Q333">
            <v>11613.056</v>
          </cell>
        </row>
        <row r="334">
          <cell r="F334" t="str">
            <v/>
          </cell>
          <cell r="G334" t="str">
            <v/>
          </cell>
          <cell r="H334">
            <v>42744</v>
          </cell>
          <cell r="I334">
            <v>1726.857600000003</v>
          </cell>
          <cell r="J334">
            <v>2564.64</v>
          </cell>
          <cell r="K334">
            <v>598.41600000000005</v>
          </cell>
          <cell r="L334">
            <v>427.44</v>
          </cell>
          <cell r="M334">
            <v>208</v>
          </cell>
          <cell r="N334">
            <v>4396</v>
          </cell>
          <cell r="O334">
            <v>265</v>
          </cell>
          <cell r="P334">
            <v>619.78800000000001</v>
          </cell>
          <cell r="Q334">
            <v>11968.320000000002</v>
          </cell>
        </row>
        <row r="335">
          <cell r="F335" t="str">
            <v/>
          </cell>
          <cell r="G335" t="str">
            <v/>
          </cell>
          <cell r="H335">
            <v>36067.199999999997</v>
          </cell>
          <cell r="I335">
            <v>1457.114880000001</v>
          </cell>
          <cell r="J335">
            <v>2164.0319999999997</v>
          </cell>
          <cell r="K335">
            <v>504.94079999999997</v>
          </cell>
          <cell r="L335">
            <v>360.67199999999997</v>
          </cell>
          <cell r="M335">
            <v>208</v>
          </cell>
          <cell r="N335">
            <v>4396</v>
          </cell>
          <cell r="O335">
            <v>265</v>
          </cell>
          <cell r="P335">
            <v>522.97439999999995</v>
          </cell>
          <cell r="Q335">
            <v>10098.816000000001</v>
          </cell>
        </row>
        <row r="336">
          <cell r="F336" t="str">
            <v/>
          </cell>
          <cell r="G336" t="str">
            <v/>
          </cell>
          <cell r="H336">
            <v>34320</v>
          </cell>
          <cell r="I336">
            <v>1386.5279999999984</v>
          </cell>
          <cell r="J336">
            <v>2059.1999999999998</v>
          </cell>
          <cell r="K336">
            <v>480.48</v>
          </cell>
          <cell r="L336">
            <v>343.2</v>
          </cell>
          <cell r="M336">
            <v>208</v>
          </cell>
          <cell r="N336">
            <v>4396</v>
          </cell>
          <cell r="O336">
            <v>265</v>
          </cell>
          <cell r="P336">
            <v>497.64000000000004</v>
          </cell>
          <cell r="Q336">
            <v>9609.6</v>
          </cell>
        </row>
        <row r="337">
          <cell r="F337" t="str">
            <v/>
          </cell>
          <cell r="G337" t="str">
            <v/>
          </cell>
          <cell r="H337">
            <v>34320</v>
          </cell>
          <cell r="I337">
            <v>1386.5279999999984</v>
          </cell>
          <cell r="J337">
            <v>2059.1999999999998</v>
          </cell>
          <cell r="K337">
            <v>480.48</v>
          </cell>
          <cell r="L337">
            <v>343.2</v>
          </cell>
          <cell r="M337">
            <v>208</v>
          </cell>
          <cell r="N337">
            <v>4396</v>
          </cell>
          <cell r="O337">
            <v>265</v>
          </cell>
          <cell r="P337">
            <v>497.64000000000004</v>
          </cell>
          <cell r="Q337">
            <v>9609.6</v>
          </cell>
        </row>
        <row r="338">
          <cell r="F338" t="str">
            <v/>
          </cell>
          <cell r="G338" t="str">
            <v/>
          </cell>
          <cell r="H338">
            <v>42744</v>
          </cell>
          <cell r="I338">
            <v>1726.857600000003</v>
          </cell>
          <cell r="J338">
            <v>2564.64</v>
          </cell>
          <cell r="K338">
            <v>598.41600000000005</v>
          </cell>
          <cell r="L338">
            <v>427.44</v>
          </cell>
          <cell r="M338">
            <v>208</v>
          </cell>
          <cell r="N338">
            <v>4396</v>
          </cell>
          <cell r="O338">
            <v>265</v>
          </cell>
          <cell r="P338">
            <v>619.78800000000001</v>
          </cell>
          <cell r="Q338">
            <v>11968.320000000002</v>
          </cell>
        </row>
        <row r="339">
          <cell r="F339" t="str">
            <v/>
          </cell>
          <cell r="G339" t="str">
            <v/>
          </cell>
          <cell r="H339">
            <v>55577.599999999999</v>
          </cell>
          <cell r="I339">
            <v>2245.3350399999981</v>
          </cell>
          <cell r="J339">
            <v>3334.6559999999999</v>
          </cell>
          <cell r="K339">
            <v>778.08640000000003</v>
          </cell>
          <cell r="L339">
            <v>555.77599999999995</v>
          </cell>
          <cell r="M339">
            <v>208</v>
          </cell>
          <cell r="N339">
            <v>4396</v>
          </cell>
          <cell r="O339">
            <v>265</v>
          </cell>
          <cell r="P339">
            <v>805.87520000000006</v>
          </cell>
          <cell r="Q339">
            <v>15561.728000000001</v>
          </cell>
        </row>
        <row r="340">
          <cell r="F340" t="str">
            <v/>
          </cell>
          <cell r="G340" t="str">
            <v/>
          </cell>
          <cell r="H340">
            <v>37169.599999999999</v>
          </cell>
          <cell r="I340">
            <v>1501.6518399999986</v>
          </cell>
          <cell r="J340">
            <v>2230.1759999999999</v>
          </cell>
          <cell r="K340">
            <v>520.37440000000004</v>
          </cell>
          <cell r="L340">
            <v>371.69599999999997</v>
          </cell>
          <cell r="M340">
            <v>208</v>
          </cell>
          <cell r="N340">
            <v>4396</v>
          </cell>
          <cell r="O340">
            <v>265</v>
          </cell>
          <cell r="P340">
            <v>538.95920000000001</v>
          </cell>
          <cell r="Q340">
            <v>10407.488000000001</v>
          </cell>
        </row>
        <row r="341">
          <cell r="F341" t="str">
            <v/>
          </cell>
          <cell r="G341" t="str">
            <v/>
          </cell>
          <cell r="H341">
            <v>35713.599999999999</v>
          </cell>
          <cell r="I341">
            <v>1442.8294400000013</v>
          </cell>
          <cell r="J341">
            <v>2142.8159999999998</v>
          </cell>
          <cell r="K341">
            <v>499.99039999999997</v>
          </cell>
          <cell r="L341">
            <v>357.13599999999997</v>
          </cell>
          <cell r="M341">
            <v>208</v>
          </cell>
          <cell r="N341">
            <v>4396</v>
          </cell>
          <cell r="O341">
            <v>265</v>
          </cell>
          <cell r="P341">
            <v>517.84720000000004</v>
          </cell>
          <cell r="Q341">
            <v>9999.8080000000009</v>
          </cell>
        </row>
        <row r="342">
          <cell r="F342" t="str">
            <v/>
          </cell>
          <cell r="G342" t="str">
            <v/>
          </cell>
          <cell r="H342">
            <v>35713.599999999999</v>
          </cell>
          <cell r="I342">
            <v>1442.8294400000013</v>
          </cell>
          <cell r="J342">
            <v>2142.8159999999998</v>
          </cell>
          <cell r="K342">
            <v>499.99039999999997</v>
          </cell>
          <cell r="L342">
            <v>357.13599999999997</v>
          </cell>
          <cell r="M342">
            <v>208</v>
          </cell>
          <cell r="N342">
            <v>4396</v>
          </cell>
          <cell r="O342">
            <v>265</v>
          </cell>
          <cell r="P342">
            <v>517.84720000000004</v>
          </cell>
          <cell r="Q342">
            <v>9999.8080000000009</v>
          </cell>
        </row>
        <row r="343">
          <cell r="F343" t="str">
            <v/>
          </cell>
          <cell r="G343" t="str">
            <v/>
          </cell>
          <cell r="H343">
            <v>47216</v>
          </cell>
          <cell r="I343">
            <v>1907.5264000000025</v>
          </cell>
          <cell r="J343">
            <v>2832.96</v>
          </cell>
          <cell r="K343">
            <v>661.024</v>
          </cell>
          <cell r="L343">
            <v>472.16</v>
          </cell>
          <cell r="M343">
            <v>208</v>
          </cell>
          <cell r="N343">
            <v>4396</v>
          </cell>
          <cell r="O343">
            <v>265</v>
          </cell>
          <cell r="P343">
            <v>684.63200000000006</v>
          </cell>
          <cell r="Q343">
            <v>13220.480000000001</v>
          </cell>
        </row>
        <row r="344">
          <cell r="F344" t="str">
            <v/>
          </cell>
          <cell r="G344" t="str">
            <v/>
          </cell>
          <cell r="H344">
            <v>45385.599999999999</v>
          </cell>
          <cell r="I344">
            <v>1833.5782400000026</v>
          </cell>
          <cell r="J344">
            <v>2723.136</v>
          </cell>
          <cell r="K344">
            <v>635.39840000000004</v>
          </cell>
          <cell r="L344">
            <v>453.85599999999999</v>
          </cell>
          <cell r="M344">
            <v>208</v>
          </cell>
          <cell r="N344">
            <v>4396</v>
          </cell>
          <cell r="O344">
            <v>265</v>
          </cell>
          <cell r="P344">
            <v>658.09119999999996</v>
          </cell>
          <cell r="Q344">
            <v>12707.968000000001</v>
          </cell>
        </row>
        <row r="345">
          <cell r="F345" t="str">
            <v/>
          </cell>
          <cell r="G345" t="str">
            <v/>
          </cell>
          <cell r="H345">
            <v>56139.199999999997</v>
          </cell>
          <cell r="I345">
            <v>2268.0236799999984</v>
          </cell>
          <cell r="J345">
            <v>3368.3519999999999</v>
          </cell>
          <cell r="K345">
            <v>785.94880000000001</v>
          </cell>
          <cell r="L345">
            <v>561.39199999999994</v>
          </cell>
          <cell r="M345">
            <v>208</v>
          </cell>
          <cell r="N345">
            <v>4396</v>
          </cell>
          <cell r="O345">
            <v>265</v>
          </cell>
          <cell r="P345">
            <v>814.01840000000004</v>
          </cell>
          <cell r="Q345">
            <v>15718.976000000001</v>
          </cell>
        </row>
        <row r="346">
          <cell r="F346" t="str">
            <v/>
          </cell>
          <cell r="G346" t="str">
            <v/>
          </cell>
          <cell r="H346">
            <v>73403.199999999997</v>
          </cell>
          <cell r="I346">
            <v>2965.4892799999943</v>
          </cell>
          <cell r="J346">
            <v>4404.192</v>
          </cell>
          <cell r="K346">
            <v>1027.6448</v>
          </cell>
          <cell r="L346">
            <v>734.03200000000004</v>
          </cell>
          <cell r="M346">
            <v>208</v>
          </cell>
          <cell r="N346">
            <v>4396</v>
          </cell>
          <cell r="O346">
            <v>265</v>
          </cell>
          <cell r="P346">
            <v>1064.3463999999999</v>
          </cell>
          <cell r="Q346">
            <v>20552.896000000001</v>
          </cell>
        </row>
        <row r="347">
          <cell r="F347" t="str">
            <v/>
          </cell>
          <cell r="G347" t="str">
            <v>E</v>
          </cell>
          <cell r="H347">
            <v>110052.8</v>
          </cell>
          <cell r="I347">
            <v>4446.1331199999986</v>
          </cell>
          <cell r="J347">
            <v>0</v>
          </cell>
          <cell r="K347">
            <v>1540.7392</v>
          </cell>
          <cell r="L347">
            <v>1100.528</v>
          </cell>
          <cell r="M347">
            <v>208</v>
          </cell>
          <cell r="N347">
            <v>4396</v>
          </cell>
          <cell r="O347">
            <v>265</v>
          </cell>
          <cell r="P347">
            <v>1595.7656000000002</v>
          </cell>
          <cell r="Q347">
            <v>30814.784000000003</v>
          </cell>
        </row>
        <row r="348">
          <cell r="F348" t="str">
            <v/>
          </cell>
          <cell r="G348" t="str">
            <v/>
          </cell>
          <cell r="H348">
            <v>35110.400000000001</v>
          </cell>
          <cell r="I348">
            <v>1418.4601600000024</v>
          </cell>
          <cell r="J348">
            <v>2106.6239999999998</v>
          </cell>
          <cell r="K348">
            <v>491.54560000000004</v>
          </cell>
          <cell r="L348">
            <v>351.10400000000004</v>
          </cell>
          <cell r="M348">
            <v>208</v>
          </cell>
          <cell r="N348">
            <v>4396</v>
          </cell>
          <cell r="O348">
            <v>265</v>
          </cell>
          <cell r="P348">
            <v>509.10080000000005</v>
          </cell>
          <cell r="Q348">
            <v>9830.9120000000021</v>
          </cell>
        </row>
        <row r="349">
          <cell r="F349" t="str">
            <v/>
          </cell>
          <cell r="G349" t="str">
            <v/>
          </cell>
          <cell r="H349">
            <v>47985.599999999999</v>
          </cell>
          <cell r="I349">
            <v>1938.6182399999961</v>
          </cell>
          <cell r="J349">
            <v>2879.136</v>
          </cell>
          <cell r="K349">
            <v>671.79840000000002</v>
          </cell>
          <cell r="L349">
            <v>479.85599999999999</v>
          </cell>
          <cell r="M349">
            <v>208</v>
          </cell>
          <cell r="N349">
            <v>4396</v>
          </cell>
          <cell r="O349">
            <v>265</v>
          </cell>
          <cell r="P349">
            <v>695.7912</v>
          </cell>
          <cell r="Q349">
            <v>13435.968000000001</v>
          </cell>
        </row>
        <row r="350">
          <cell r="F350" t="str">
            <v/>
          </cell>
          <cell r="G350" t="str">
            <v/>
          </cell>
          <cell r="H350">
            <v>44491.199999999997</v>
          </cell>
          <cell r="I350">
            <v>1797.4444799999983</v>
          </cell>
          <cell r="J350">
            <v>2669.4719999999998</v>
          </cell>
          <cell r="K350">
            <v>622.8768</v>
          </cell>
          <cell r="L350">
            <v>444.91199999999998</v>
          </cell>
          <cell r="M350">
            <v>208</v>
          </cell>
          <cell r="N350">
            <v>4396</v>
          </cell>
          <cell r="O350">
            <v>265</v>
          </cell>
          <cell r="P350">
            <v>645.12239999999997</v>
          </cell>
          <cell r="Q350">
            <v>12457.536</v>
          </cell>
        </row>
        <row r="351">
          <cell r="F351" t="str">
            <v/>
          </cell>
          <cell r="G351" t="str">
            <v>E</v>
          </cell>
          <cell r="H351">
            <v>66580.800000000003</v>
          </cell>
          <cell r="I351">
            <v>2689.8643199999933</v>
          </cell>
          <cell r="J351">
            <v>0</v>
          </cell>
          <cell r="K351">
            <v>932.13120000000004</v>
          </cell>
          <cell r="L351">
            <v>665.80799999999999</v>
          </cell>
          <cell r="M351">
            <v>208</v>
          </cell>
          <cell r="N351">
            <v>4396</v>
          </cell>
          <cell r="O351">
            <v>265</v>
          </cell>
          <cell r="P351">
            <v>965.42160000000013</v>
          </cell>
          <cell r="Q351">
            <v>18642.624000000003</v>
          </cell>
        </row>
        <row r="352">
          <cell r="F352" t="str">
            <v/>
          </cell>
          <cell r="G352" t="str">
            <v>E</v>
          </cell>
          <cell r="H352">
            <v>83948.800000000003</v>
          </cell>
          <cell r="I352">
            <v>3391.5315200000041</v>
          </cell>
          <cell r="J352">
            <v>0</v>
          </cell>
          <cell r="K352">
            <v>1175.2832000000001</v>
          </cell>
          <cell r="L352">
            <v>839.48800000000006</v>
          </cell>
          <cell r="M352">
            <v>208</v>
          </cell>
          <cell r="N352">
            <v>4396</v>
          </cell>
          <cell r="O352">
            <v>265</v>
          </cell>
          <cell r="P352">
            <v>1217.2576000000001</v>
          </cell>
          <cell r="Q352">
            <v>23505.664000000004</v>
          </cell>
        </row>
        <row r="353">
          <cell r="F353" t="str">
            <v/>
          </cell>
          <cell r="G353" t="str">
            <v>E</v>
          </cell>
          <cell r="H353">
            <v>101420.8</v>
          </cell>
          <cell r="I353">
            <v>4097.4003200000006</v>
          </cell>
          <cell r="J353">
            <v>0</v>
          </cell>
          <cell r="K353">
            <v>1419.8912</v>
          </cell>
          <cell r="L353">
            <v>1014.2080000000001</v>
          </cell>
          <cell r="M353">
            <v>208</v>
          </cell>
          <cell r="N353">
            <v>4396</v>
          </cell>
          <cell r="O353">
            <v>265</v>
          </cell>
          <cell r="P353">
            <v>1470.6016000000002</v>
          </cell>
          <cell r="Q353">
            <v>28397.824000000004</v>
          </cell>
        </row>
        <row r="354">
          <cell r="F354" t="str">
            <v/>
          </cell>
          <cell r="G354" t="str">
            <v/>
          </cell>
          <cell r="H354">
            <v>39707.199999999997</v>
          </cell>
          <cell r="I354">
            <v>1604.1708799999979</v>
          </cell>
          <cell r="J354">
            <v>2382.4319999999998</v>
          </cell>
          <cell r="K354">
            <v>555.9008</v>
          </cell>
          <cell r="L354">
            <v>397.072</v>
          </cell>
          <cell r="M354">
            <v>208</v>
          </cell>
          <cell r="N354">
            <v>4396</v>
          </cell>
          <cell r="O354">
            <v>265</v>
          </cell>
          <cell r="P354">
            <v>575.75440000000003</v>
          </cell>
          <cell r="Q354">
            <v>11118.016</v>
          </cell>
        </row>
        <row r="355">
          <cell r="F355" t="str">
            <v/>
          </cell>
          <cell r="G355" t="str">
            <v/>
          </cell>
          <cell r="H355">
            <v>150654.39999999999</v>
          </cell>
          <cell r="I355">
            <v>6086.4377600000007</v>
          </cell>
          <cell r="J355">
            <v>9039.2639999999992</v>
          </cell>
          <cell r="K355">
            <v>2109.1615999999999</v>
          </cell>
          <cell r="L355">
            <v>1506.5439999999999</v>
          </cell>
          <cell r="M355">
            <v>208</v>
          </cell>
          <cell r="N355">
            <v>4396</v>
          </cell>
          <cell r="O355">
            <v>265</v>
          </cell>
          <cell r="P355">
            <v>2184.4888000000001</v>
          </cell>
          <cell r="Q355">
            <v>42183.232000000004</v>
          </cell>
        </row>
        <row r="356">
          <cell r="F356" t="str">
            <v/>
          </cell>
          <cell r="G356" t="str">
            <v/>
          </cell>
          <cell r="H356">
            <v>57928</v>
          </cell>
          <cell r="I356">
            <v>2340.2911999999997</v>
          </cell>
          <cell r="J356">
            <v>3475.68</v>
          </cell>
          <cell r="K356">
            <v>810.99199999999996</v>
          </cell>
          <cell r="L356">
            <v>579.28</v>
          </cell>
          <cell r="M356">
            <v>208</v>
          </cell>
          <cell r="N356">
            <v>4396</v>
          </cell>
          <cell r="O356">
            <v>265</v>
          </cell>
          <cell r="P356">
            <v>839.95600000000002</v>
          </cell>
          <cell r="Q356">
            <v>16219.840000000002</v>
          </cell>
        </row>
        <row r="357">
          <cell r="F357" t="str">
            <v/>
          </cell>
          <cell r="G357" t="str">
            <v/>
          </cell>
          <cell r="H357">
            <v>58510.400000000001</v>
          </cell>
          <cell r="I357">
            <v>2363.8201600000029</v>
          </cell>
          <cell r="J357">
            <v>3510.6239999999998</v>
          </cell>
          <cell r="K357">
            <v>819.14560000000006</v>
          </cell>
          <cell r="L357">
            <v>585.10400000000004</v>
          </cell>
          <cell r="M357">
            <v>208</v>
          </cell>
          <cell r="N357">
            <v>4396</v>
          </cell>
          <cell r="O357">
            <v>265</v>
          </cell>
          <cell r="P357">
            <v>848.40080000000012</v>
          </cell>
          <cell r="Q357">
            <v>16382.912000000002</v>
          </cell>
        </row>
        <row r="358">
          <cell r="F358" t="str">
            <v/>
          </cell>
          <cell r="G358" t="str">
            <v/>
          </cell>
          <cell r="H358">
            <v>70678.399999999994</v>
          </cell>
          <cell r="I358">
            <v>2855.4073599999974</v>
          </cell>
          <cell r="J358">
            <v>4240.7039999999997</v>
          </cell>
          <cell r="K358">
            <v>989.49759999999992</v>
          </cell>
          <cell r="L358">
            <v>706.78399999999999</v>
          </cell>
          <cell r="M358">
            <v>208</v>
          </cell>
          <cell r="N358">
            <v>4396</v>
          </cell>
          <cell r="O358">
            <v>265</v>
          </cell>
          <cell r="P358">
            <v>1024.8368</v>
          </cell>
          <cell r="Q358">
            <v>19789.952000000001</v>
          </cell>
        </row>
        <row r="359">
          <cell r="F359" t="str">
            <v/>
          </cell>
          <cell r="G359" t="str">
            <v>E</v>
          </cell>
          <cell r="H359">
            <v>80267.199999999997</v>
          </cell>
          <cell r="I359">
            <v>3242.7948800000013</v>
          </cell>
          <cell r="J359">
            <v>0</v>
          </cell>
          <cell r="K359">
            <v>1123.7408</v>
          </cell>
          <cell r="L359">
            <v>802.67200000000003</v>
          </cell>
          <cell r="M359">
            <v>208</v>
          </cell>
          <cell r="N359">
            <v>4396</v>
          </cell>
          <cell r="O359">
            <v>265</v>
          </cell>
          <cell r="P359">
            <v>1163.8743999999999</v>
          </cell>
          <cell r="Q359">
            <v>22474.816000000003</v>
          </cell>
        </row>
        <row r="360">
          <cell r="F360" t="str">
            <v/>
          </cell>
          <cell r="G360" t="str">
            <v>E</v>
          </cell>
          <cell r="H360">
            <v>75795.199999999997</v>
          </cell>
          <cell r="I360">
            <v>3062.1260800000018</v>
          </cell>
          <cell r="J360">
            <v>0</v>
          </cell>
          <cell r="K360">
            <v>1061.1328000000001</v>
          </cell>
          <cell r="L360">
            <v>757.952</v>
          </cell>
          <cell r="M360">
            <v>208</v>
          </cell>
          <cell r="N360">
            <v>4396</v>
          </cell>
          <cell r="O360">
            <v>265</v>
          </cell>
          <cell r="P360">
            <v>1099.0304000000001</v>
          </cell>
          <cell r="Q360">
            <v>21222.656000000003</v>
          </cell>
        </row>
        <row r="361">
          <cell r="F361" t="str">
            <v/>
          </cell>
          <cell r="G361" t="str">
            <v>E</v>
          </cell>
          <cell r="H361">
            <v>64001.599999999999</v>
          </cell>
          <cell r="I361">
            <v>2585.6646399999954</v>
          </cell>
          <cell r="J361">
            <v>0</v>
          </cell>
          <cell r="K361">
            <v>896.02239999999995</v>
          </cell>
          <cell r="L361">
            <v>640.01599999999996</v>
          </cell>
          <cell r="M361">
            <v>208</v>
          </cell>
          <cell r="N361">
            <v>4396</v>
          </cell>
          <cell r="O361">
            <v>265</v>
          </cell>
          <cell r="P361">
            <v>928.02319999999997</v>
          </cell>
          <cell r="Q361">
            <v>17920.448</v>
          </cell>
        </row>
        <row r="362">
          <cell r="F362" t="str">
            <v/>
          </cell>
          <cell r="G362" t="str">
            <v>E</v>
          </cell>
          <cell r="H362">
            <v>64001.599999999999</v>
          </cell>
          <cell r="I362">
            <v>2585.6646399999954</v>
          </cell>
          <cell r="J362">
            <v>0</v>
          </cell>
          <cell r="K362">
            <v>896.02239999999995</v>
          </cell>
          <cell r="L362">
            <v>640.01599999999996</v>
          </cell>
          <cell r="M362">
            <v>208</v>
          </cell>
          <cell r="N362">
            <v>4396</v>
          </cell>
          <cell r="O362">
            <v>265</v>
          </cell>
          <cell r="P362">
            <v>928.02319999999997</v>
          </cell>
          <cell r="Q362">
            <v>17920.448</v>
          </cell>
        </row>
        <row r="363">
          <cell r="F363" t="str">
            <v/>
          </cell>
          <cell r="G363" t="str">
            <v>E</v>
          </cell>
          <cell r="H363">
            <v>64001.599999999999</v>
          </cell>
          <cell r="I363">
            <v>2585.6646399999954</v>
          </cell>
          <cell r="J363">
            <v>0</v>
          </cell>
          <cell r="K363">
            <v>896.02239999999995</v>
          </cell>
          <cell r="L363">
            <v>640.01599999999996</v>
          </cell>
          <cell r="M363">
            <v>208</v>
          </cell>
          <cell r="N363">
            <v>4396</v>
          </cell>
          <cell r="O363">
            <v>265</v>
          </cell>
          <cell r="P363">
            <v>928.02319999999997</v>
          </cell>
          <cell r="Q363">
            <v>17920.448</v>
          </cell>
        </row>
        <row r="364">
          <cell r="F364" t="str">
            <v/>
          </cell>
          <cell r="G364" t="str">
            <v>E</v>
          </cell>
          <cell r="H364">
            <v>64001.599999999999</v>
          </cell>
          <cell r="I364">
            <v>2585.6646399999954</v>
          </cell>
          <cell r="J364">
            <v>0</v>
          </cell>
          <cell r="K364">
            <v>896.02239999999995</v>
          </cell>
          <cell r="L364">
            <v>640.01599999999996</v>
          </cell>
          <cell r="M364">
            <v>208</v>
          </cell>
          <cell r="N364">
            <v>4396</v>
          </cell>
          <cell r="O364">
            <v>265</v>
          </cell>
          <cell r="P364">
            <v>928.02319999999997</v>
          </cell>
          <cell r="Q364">
            <v>17920.448</v>
          </cell>
        </row>
        <row r="365">
          <cell r="F365" t="str">
            <v/>
          </cell>
          <cell r="G365" t="str">
            <v>E</v>
          </cell>
          <cell r="H365">
            <v>78520</v>
          </cell>
          <cell r="I365">
            <v>3172.2079999999987</v>
          </cell>
          <cell r="J365">
            <v>0</v>
          </cell>
          <cell r="K365">
            <v>1099.28</v>
          </cell>
          <cell r="L365">
            <v>785.2</v>
          </cell>
          <cell r="M365">
            <v>208</v>
          </cell>
          <cell r="N365">
            <v>4396</v>
          </cell>
          <cell r="O365">
            <v>265</v>
          </cell>
          <cell r="P365">
            <v>1138.54</v>
          </cell>
          <cell r="Q365">
            <v>21985.600000000002</v>
          </cell>
        </row>
        <row r="366">
          <cell r="F366" t="str">
            <v/>
          </cell>
          <cell r="G366" t="str">
            <v>E</v>
          </cell>
          <cell r="H366">
            <v>132953.60000000001</v>
          </cell>
          <cell r="I366">
            <v>5371.325439999986</v>
          </cell>
          <cell r="J366">
            <v>0</v>
          </cell>
          <cell r="K366">
            <v>1861.3504</v>
          </cell>
          <cell r="L366">
            <v>1329.5360000000001</v>
          </cell>
          <cell r="M366">
            <v>208</v>
          </cell>
          <cell r="N366">
            <v>4396</v>
          </cell>
          <cell r="O366">
            <v>265</v>
          </cell>
          <cell r="P366">
            <v>1927.8272000000002</v>
          </cell>
          <cell r="Q366">
            <v>37227.008000000002</v>
          </cell>
        </row>
        <row r="367">
          <cell r="F367" t="str">
            <v/>
          </cell>
          <cell r="G367" t="str">
            <v>E</v>
          </cell>
          <cell r="H367">
            <v>134284.79999999999</v>
          </cell>
          <cell r="I367">
            <v>5425.1059200000018</v>
          </cell>
          <cell r="J367">
            <v>0</v>
          </cell>
          <cell r="K367">
            <v>1879.9871999999998</v>
          </cell>
          <cell r="L367">
            <v>1342.848</v>
          </cell>
          <cell r="M367">
            <v>208</v>
          </cell>
          <cell r="N367">
            <v>4396</v>
          </cell>
          <cell r="O367">
            <v>265</v>
          </cell>
          <cell r="P367">
            <v>1947.1296</v>
          </cell>
          <cell r="Q367">
            <v>37599.743999999999</v>
          </cell>
        </row>
        <row r="368">
          <cell r="F368" t="str">
            <v/>
          </cell>
          <cell r="G368" t="str">
            <v>E</v>
          </cell>
          <cell r="H368">
            <v>112257.60000000001</v>
          </cell>
          <cell r="I368">
            <v>4535.2070399999939</v>
          </cell>
          <cell r="J368">
            <v>0</v>
          </cell>
          <cell r="K368">
            <v>1571.6064000000001</v>
          </cell>
          <cell r="L368">
            <v>1122.576</v>
          </cell>
          <cell r="M368">
            <v>208</v>
          </cell>
          <cell r="N368">
            <v>4396</v>
          </cell>
          <cell r="O368">
            <v>265</v>
          </cell>
          <cell r="P368">
            <v>1627.7352000000001</v>
          </cell>
          <cell r="Q368">
            <v>31432.128000000004</v>
          </cell>
        </row>
        <row r="369">
          <cell r="F369" t="str">
            <v/>
          </cell>
          <cell r="G369" t="str">
            <v>E</v>
          </cell>
          <cell r="H369">
            <v>113380.8</v>
          </cell>
          <cell r="I369">
            <v>4580.5843199999945</v>
          </cell>
          <cell r="J369">
            <v>0</v>
          </cell>
          <cell r="K369">
            <v>1587.3312000000001</v>
          </cell>
          <cell r="L369">
            <v>1133.808</v>
          </cell>
          <cell r="M369">
            <v>208</v>
          </cell>
          <cell r="N369">
            <v>4396</v>
          </cell>
          <cell r="O369">
            <v>265</v>
          </cell>
          <cell r="P369">
            <v>1644.0216</v>
          </cell>
          <cell r="Q369">
            <v>31746.624000000003</v>
          </cell>
        </row>
        <row r="370">
          <cell r="F370" t="str">
            <v/>
          </cell>
          <cell r="G370" t="str">
            <v>E</v>
          </cell>
          <cell r="H370">
            <v>100713.60000000001</v>
          </cell>
          <cell r="I370">
            <v>4068.8294400000013</v>
          </cell>
          <cell r="J370">
            <v>0</v>
          </cell>
          <cell r="K370">
            <v>1409.9904000000001</v>
          </cell>
          <cell r="L370">
            <v>1007.1360000000001</v>
          </cell>
          <cell r="M370">
            <v>208</v>
          </cell>
          <cell r="N370">
            <v>4396</v>
          </cell>
          <cell r="O370">
            <v>265</v>
          </cell>
          <cell r="P370">
            <v>1460.3472000000002</v>
          </cell>
          <cell r="Q370">
            <v>28199.808000000005</v>
          </cell>
        </row>
        <row r="371">
          <cell r="F371" t="str">
            <v/>
          </cell>
          <cell r="G371" t="str">
            <v>E</v>
          </cell>
          <cell r="H371">
            <v>99715.199999999997</v>
          </cell>
          <cell r="I371">
            <v>4028.494080000004</v>
          </cell>
          <cell r="J371">
            <v>0</v>
          </cell>
          <cell r="K371">
            <v>1396.0128</v>
          </cell>
          <cell r="L371">
            <v>997.15200000000004</v>
          </cell>
          <cell r="M371">
            <v>208</v>
          </cell>
          <cell r="N371">
            <v>4396</v>
          </cell>
          <cell r="O371">
            <v>265</v>
          </cell>
          <cell r="P371">
            <v>1445.8704</v>
          </cell>
          <cell r="Q371">
            <v>27920.256000000001</v>
          </cell>
        </row>
        <row r="372">
          <cell r="F372" t="str">
            <v/>
          </cell>
          <cell r="G372" t="str">
            <v>E</v>
          </cell>
          <cell r="H372">
            <v>98716.800000000003</v>
          </cell>
          <cell r="I372">
            <v>3988.1587199999922</v>
          </cell>
          <cell r="J372">
            <v>0</v>
          </cell>
          <cell r="K372">
            <v>1382.0352</v>
          </cell>
          <cell r="L372">
            <v>987.16800000000001</v>
          </cell>
          <cell r="M372">
            <v>208</v>
          </cell>
          <cell r="N372">
            <v>4396</v>
          </cell>
          <cell r="O372">
            <v>265</v>
          </cell>
          <cell r="P372">
            <v>1431.3936000000001</v>
          </cell>
          <cell r="Q372">
            <v>27640.704000000005</v>
          </cell>
        </row>
        <row r="373">
          <cell r="F373" t="str">
            <v/>
          </cell>
          <cell r="G373" t="str">
            <v>E</v>
          </cell>
          <cell r="H373">
            <v>55036.800000000003</v>
          </cell>
          <cell r="I373">
            <v>2223.4867200000008</v>
          </cell>
          <cell r="J373">
            <v>0</v>
          </cell>
          <cell r="K373">
            <v>770.51520000000005</v>
          </cell>
          <cell r="L373">
            <v>550.36800000000005</v>
          </cell>
          <cell r="M373">
            <v>208</v>
          </cell>
          <cell r="N373">
            <v>4396</v>
          </cell>
          <cell r="O373">
            <v>265</v>
          </cell>
          <cell r="P373">
            <v>798.03360000000009</v>
          </cell>
          <cell r="Q373">
            <v>15410.304000000002</v>
          </cell>
        </row>
        <row r="374">
          <cell r="F374" t="str">
            <v/>
          </cell>
          <cell r="G374" t="str">
            <v>E</v>
          </cell>
          <cell r="H374">
            <v>62108.800000000003</v>
          </cell>
          <cell r="I374">
            <v>2509.1955200000011</v>
          </cell>
          <cell r="J374">
            <v>0</v>
          </cell>
          <cell r="K374">
            <v>869.52320000000009</v>
          </cell>
          <cell r="L374">
            <v>621.08800000000008</v>
          </cell>
          <cell r="M374">
            <v>208</v>
          </cell>
          <cell r="N374">
            <v>4396</v>
          </cell>
          <cell r="O374">
            <v>265</v>
          </cell>
          <cell r="P374">
            <v>900.57760000000007</v>
          </cell>
          <cell r="Q374">
            <v>17390.464000000004</v>
          </cell>
        </row>
        <row r="375">
          <cell r="F375" t="str">
            <v/>
          </cell>
          <cell r="G375" t="str">
            <v>E</v>
          </cell>
          <cell r="H375">
            <v>66580.800000000003</v>
          </cell>
          <cell r="I375">
            <v>2689.8643199999933</v>
          </cell>
          <cell r="J375">
            <v>0</v>
          </cell>
          <cell r="K375">
            <v>932.13120000000004</v>
          </cell>
          <cell r="L375">
            <v>665.80799999999999</v>
          </cell>
          <cell r="M375">
            <v>208</v>
          </cell>
          <cell r="N375">
            <v>4396</v>
          </cell>
          <cell r="O375">
            <v>265</v>
          </cell>
          <cell r="P375">
            <v>965.42160000000013</v>
          </cell>
          <cell r="Q375">
            <v>18642.624000000003</v>
          </cell>
        </row>
        <row r="376">
          <cell r="F376" t="str">
            <v/>
          </cell>
          <cell r="G376" t="str">
            <v>E</v>
          </cell>
          <cell r="H376">
            <v>77916.800000000003</v>
          </cell>
          <cell r="I376">
            <v>3147.8387199999997</v>
          </cell>
          <cell r="J376">
            <v>0</v>
          </cell>
          <cell r="K376">
            <v>1090.8352</v>
          </cell>
          <cell r="L376">
            <v>779.16800000000001</v>
          </cell>
          <cell r="M376">
            <v>208</v>
          </cell>
          <cell r="N376">
            <v>4396</v>
          </cell>
          <cell r="O376">
            <v>265</v>
          </cell>
          <cell r="P376">
            <v>1129.7936000000002</v>
          </cell>
          <cell r="Q376">
            <v>21816.704000000002</v>
          </cell>
        </row>
        <row r="377">
          <cell r="F377" t="str">
            <v/>
          </cell>
          <cell r="G377" t="str">
            <v>E</v>
          </cell>
          <cell r="H377">
            <v>77313.600000000006</v>
          </cell>
          <cell r="I377">
            <v>3123.4694400000008</v>
          </cell>
          <cell r="J377">
            <v>0</v>
          </cell>
          <cell r="K377">
            <v>1082.3904</v>
          </cell>
          <cell r="L377">
            <v>773.13600000000008</v>
          </cell>
          <cell r="M377">
            <v>208</v>
          </cell>
          <cell r="N377">
            <v>4396</v>
          </cell>
          <cell r="O377">
            <v>265</v>
          </cell>
          <cell r="P377">
            <v>1121.0472000000002</v>
          </cell>
          <cell r="Q377">
            <v>21647.808000000005</v>
          </cell>
        </row>
        <row r="378">
          <cell r="F378" t="str">
            <v/>
          </cell>
          <cell r="G378" t="str">
            <v/>
          </cell>
          <cell r="H378">
            <v>34673.599999999999</v>
          </cell>
          <cell r="I378">
            <v>1400.8134399999981</v>
          </cell>
          <cell r="J378">
            <v>2080.4159999999997</v>
          </cell>
          <cell r="K378">
            <v>485.43039999999996</v>
          </cell>
          <cell r="L378">
            <v>346.73599999999999</v>
          </cell>
          <cell r="M378">
            <v>208</v>
          </cell>
          <cell r="N378">
            <v>4396</v>
          </cell>
          <cell r="O378">
            <v>265</v>
          </cell>
          <cell r="P378">
            <v>502.7672</v>
          </cell>
          <cell r="Q378">
            <v>9708.6080000000002</v>
          </cell>
        </row>
        <row r="379">
          <cell r="F379" t="str">
            <v/>
          </cell>
          <cell r="G379" t="str">
            <v/>
          </cell>
          <cell r="H379">
            <v>27996.799999999999</v>
          </cell>
          <cell r="I379">
            <v>1131.0707199999997</v>
          </cell>
          <cell r="J379">
            <v>1679.808</v>
          </cell>
          <cell r="K379">
            <v>391.95519999999999</v>
          </cell>
          <cell r="L379">
            <v>279.96800000000002</v>
          </cell>
          <cell r="M379">
            <v>208</v>
          </cell>
          <cell r="N379">
            <v>4396</v>
          </cell>
          <cell r="O379">
            <v>265</v>
          </cell>
          <cell r="P379">
            <v>405.95359999999999</v>
          </cell>
          <cell r="Q379">
            <v>7839.1040000000003</v>
          </cell>
        </row>
        <row r="380">
          <cell r="F380" t="str">
            <v/>
          </cell>
          <cell r="G380" t="str">
            <v/>
          </cell>
          <cell r="H380">
            <v>27996.799999999999</v>
          </cell>
          <cell r="I380">
            <v>1131.0707199999997</v>
          </cell>
          <cell r="J380">
            <v>1679.808</v>
          </cell>
          <cell r="K380">
            <v>391.95519999999999</v>
          </cell>
          <cell r="L380">
            <v>279.96800000000002</v>
          </cell>
          <cell r="M380">
            <v>208</v>
          </cell>
          <cell r="N380">
            <v>4396</v>
          </cell>
          <cell r="O380">
            <v>265</v>
          </cell>
          <cell r="P380">
            <v>405.95359999999999</v>
          </cell>
          <cell r="Q380">
            <v>7839.1040000000003</v>
          </cell>
        </row>
        <row r="381">
          <cell r="F381" t="str">
            <v/>
          </cell>
          <cell r="G381" t="str">
            <v/>
          </cell>
          <cell r="H381">
            <v>29140.799999999999</v>
          </cell>
          <cell r="I381">
            <v>1177.2883199999997</v>
          </cell>
          <cell r="J381">
            <v>1748.4479999999999</v>
          </cell>
          <cell r="K381">
            <v>407.97120000000001</v>
          </cell>
          <cell r="L381">
            <v>291.40800000000002</v>
          </cell>
          <cell r="M381">
            <v>208</v>
          </cell>
          <cell r="N381">
            <v>4396</v>
          </cell>
          <cell r="O381">
            <v>265</v>
          </cell>
          <cell r="P381">
            <v>422.54160000000002</v>
          </cell>
          <cell r="Q381">
            <v>8159.4240000000009</v>
          </cell>
        </row>
        <row r="382">
          <cell r="F382" t="str">
            <v/>
          </cell>
          <cell r="G382" t="str">
            <v/>
          </cell>
          <cell r="H382">
            <v>32760</v>
          </cell>
          <cell r="I382">
            <v>1323.5040000000008</v>
          </cell>
          <cell r="J382">
            <v>1965.6</v>
          </cell>
          <cell r="K382">
            <v>458.64</v>
          </cell>
          <cell r="L382">
            <v>327.60000000000002</v>
          </cell>
          <cell r="M382">
            <v>208</v>
          </cell>
          <cell r="N382">
            <v>4396</v>
          </cell>
          <cell r="O382">
            <v>265</v>
          </cell>
          <cell r="P382">
            <v>475.02000000000004</v>
          </cell>
          <cell r="Q382">
            <v>9172.8000000000011</v>
          </cell>
        </row>
        <row r="383">
          <cell r="F383" t="str">
            <v/>
          </cell>
          <cell r="G383" t="str">
            <v/>
          </cell>
          <cell r="H383">
            <v>27996.799999999999</v>
          </cell>
          <cell r="I383">
            <v>1131.0707199999997</v>
          </cell>
          <cell r="J383">
            <v>1679.808</v>
          </cell>
          <cell r="K383">
            <v>391.95519999999999</v>
          </cell>
          <cell r="L383">
            <v>279.96800000000002</v>
          </cell>
          <cell r="M383">
            <v>208</v>
          </cell>
          <cell r="N383">
            <v>4396</v>
          </cell>
          <cell r="O383">
            <v>265</v>
          </cell>
          <cell r="P383">
            <v>405.95359999999999</v>
          </cell>
          <cell r="Q383">
            <v>7839.1040000000003</v>
          </cell>
        </row>
        <row r="384">
          <cell r="F384" t="str">
            <v/>
          </cell>
          <cell r="G384" t="str">
            <v/>
          </cell>
          <cell r="H384">
            <v>32760</v>
          </cell>
          <cell r="I384">
            <v>1323.5040000000008</v>
          </cell>
          <cell r="J384">
            <v>1965.6</v>
          </cell>
          <cell r="K384">
            <v>458.64</v>
          </cell>
          <cell r="L384">
            <v>327.60000000000002</v>
          </cell>
          <cell r="M384">
            <v>208</v>
          </cell>
          <cell r="N384">
            <v>4396</v>
          </cell>
          <cell r="O384">
            <v>265</v>
          </cell>
          <cell r="P384">
            <v>475.02000000000004</v>
          </cell>
          <cell r="Q384">
            <v>9172.8000000000011</v>
          </cell>
        </row>
        <row r="385">
          <cell r="F385" t="str">
            <v/>
          </cell>
          <cell r="G385" t="str">
            <v>E</v>
          </cell>
          <cell r="H385">
            <v>63356.800000000003</v>
          </cell>
          <cell r="I385">
            <v>2559.6147199999978</v>
          </cell>
          <cell r="J385">
            <v>0</v>
          </cell>
          <cell r="K385">
            <v>886.99520000000007</v>
          </cell>
          <cell r="L385">
            <v>633.5680000000001</v>
          </cell>
          <cell r="M385">
            <v>208</v>
          </cell>
          <cell r="N385">
            <v>4396</v>
          </cell>
          <cell r="O385">
            <v>265</v>
          </cell>
          <cell r="P385">
            <v>918.67360000000008</v>
          </cell>
          <cell r="Q385">
            <v>17739.904000000002</v>
          </cell>
        </row>
        <row r="386">
          <cell r="F386" t="str">
            <v/>
          </cell>
          <cell r="G386" t="str">
            <v>E</v>
          </cell>
          <cell r="H386">
            <v>90916.800000000003</v>
          </cell>
          <cell r="I386">
            <v>3673.0387199999968</v>
          </cell>
          <cell r="J386">
            <v>0</v>
          </cell>
          <cell r="K386">
            <v>1272.8352</v>
          </cell>
          <cell r="L386">
            <v>909.16800000000001</v>
          </cell>
          <cell r="M386">
            <v>208</v>
          </cell>
          <cell r="N386">
            <v>4396</v>
          </cell>
          <cell r="O386">
            <v>265</v>
          </cell>
          <cell r="P386">
            <v>1318.2936000000002</v>
          </cell>
          <cell r="Q386">
            <v>25456.704000000002</v>
          </cell>
        </row>
        <row r="387">
          <cell r="F387" t="str">
            <v/>
          </cell>
          <cell r="G387" t="str">
            <v>E</v>
          </cell>
          <cell r="H387">
            <v>53414.400000000001</v>
          </cell>
          <cell r="I387">
            <v>2157.9417600000015</v>
          </cell>
          <cell r="J387">
            <v>0</v>
          </cell>
          <cell r="K387">
            <v>747.80160000000001</v>
          </cell>
          <cell r="L387">
            <v>534.14400000000001</v>
          </cell>
          <cell r="M387">
            <v>208</v>
          </cell>
          <cell r="N387">
            <v>4396</v>
          </cell>
          <cell r="O387">
            <v>265</v>
          </cell>
          <cell r="P387">
            <v>774.50880000000006</v>
          </cell>
          <cell r="Q387">
            <v>14956.032000000001</v>
          </cell>
        </row>
        <row r="388">
          <cell r="F388" t="str">
            <v/>
          </cell>
          <cell r="G388" t="str">
            <v>E</v>
          </cell>
          <cell r="H388">
            <v>49816</v>
          </cell>
          <cell r="I388">
            <v>2012.5663999999961</v>
          </cell>
          <cell r="J388">
            <v>0</v>
          </cell>
          <cell r="K388">
            <v>697.42399999999998</v>
          </cell>
          <cell r="L388">
            <v>498.16</v>
          </cell>
          <cell r="M388">
            <v>208</v>
          </cell>
          <cell r="N388">
            <v>4396</v>
          </cell>
          <cell r="O388">
            <v>265</v>
          </cell>
          <cell r="P388">
            <v>722.33199999999999</v>
          </cell>
          <cell r="Q388">
            <v>13948.480000000001</v>
          </cell>
        </row>
        <row r="389">
          <cell r="F389" t="str">
            <v/>
          </cell>
          <cell r="G389" t="str">
            <v>E</v>
          </cell>
          <cell r="H389">
            <v>51833.599999999999</v>
          </cell>
          <cell r="I389">
            <v>2094.0774400000009</v>
          </cell>
          <cell r="J389">
            <v>0</v>
          </cell>
          <cell r="K389">
            <v>725.67039999999997</v>
          </cell>
          <cell r="L389">
            <v>518.33600000000001</v>
          </cell>
          <cell r="M389">
            <v>208</v>
          </cell>
          <cell r="N389">
            <v>4396</v>
          </cell>
          <cell r="O389">
            <v>265</v>
          </cell>
          <cell r="P389">
            <v>751.58720000000005</v>
          </cell>
          <cell r="Q389">
            <v>14513.408000000001</v>
          </cell>
        </row>
        <row r="390">
          <cell r="F390" t="str">
            <v/>
          </cell>
          <cell r="G390" t="str">
            <v>E</v>
          </cell>
          <cell r="H390">
            <v>51833.599999999999</v>
          </cell>
          <cell r="I390">
            <v>2094.0774400000009</v>
          </cell>
          <cell r="J390">
            <v>0</v>
          </cell>
          <cell r="K390">
            <v>725.67039999999997</v>
          </cell>
          <cell r="L390">
            <v>518.33600000000001</v>
          </cell>
          <cell r="M390">
            <v>208</v>
          </cell>
          <cell r="N390">
            <v>4396</v>
          </cell>
          <cell r="O390">
            <v>265</v>
          </cell>
          <cell r="P390">
            <v>751.58720000000005</v>
          </cell>
          <cell r="Q390">
            <v>14513.408000000001</v>
          </cell>
        </row>
        <row r="391">
          <cell r="F391" t="str">
            <v/>
          </cell>
          <cell r="G391" t="str">
            <v>E</v>
          </cell>
          <cell r="H391">
            <v>49816</v>
          </cell>
          <cell r="I391">
            <v>2012.5663999999961</v>
          </cell>
          <cell r="J391">
            <v>0</v>
          </cell>
          <cell r="K391">
            <v>697.42399999999998</v>
          </cell>
          <cell r="L391">
            <v>498.16</v>
          </cell>
          <cell r="M391">
            <v>208</v>
          </cell>
          <cell r="N391">
            <v>4396</v>
          </cell>
          <cell r="O391">
            <v>265</v>
          </cell>
          <cell r="P391">
            <v>722.33199999999999</v>
          </cell>
          <cell r="Q391">
            <v>13948.480000000001</v>
          </cell>
        </row>
        <row r="392">
          <cell r="F392" t="str">
            <v/>
          </cell>
          <cell r="G392" t="str">
            <v>E</v>
          </cell>
          <cell r="H392">
            <v>49816</v>
          </cell>
          <cell r="I392">
            <v>2012.5663999999961</v>
          </cell>
          <cell r="J392">
            <v>0</v>
          </cell>
          <cell r="K392">
            <v>697.42399999999998</v>
          </cell>
          <cell r="L392">
            <v>498.16</v>
          </cell>
          <cell r="M392">
            <v>208</v>
          </cell>
          <cell r="N392">
            <v>4396</v>
          </cell>
          <cell r="O392">
            <v>265</v>
          </cell>
          <cell r="P392">
            <v>722.33199999999999</v>
          </cell>
          <cell r="Q392">
            <v>13948.480000000001</v>
          </cell>
        </row>
        <row r="393">
          <cell r="F393" t="str">
            <v/>
          </cell>
          <cell r="G393" t="str">
            <v>E</v>
          </cell>
          <cell r="H393">
            <v>49816</v>
          </cell>
          <cell r="I393">
            <v>2012.5663999999961</v>
          </cell>
          <cell r="J393">
            <v>0</v>
          </cell>
          <cell r="K393">
            <v>697.42399999999998</v>
          </cell>
          <cell r="L393">
            <v>498.16</v>
          </cell>
          <cell r="M393">
            <v>208</v>
          </cell>
          <cell r="N393">
            <v>4396</v>
          </cell>
          <cell r="O393">
            <v>265</v>
          </cell>
          <cell r="P393">
            <v>722.33199999999999</v>
          </cell>
          <cell r="Q393">
            <v>13948.480000000001</v>
          </cell>
        </row>
        <row r="394">
          <cell r="F394" t="str">
            <v/>
          </cell>
          <cell r="G394" t="str">
            <v>E</v>
          </cell>
          <cell r="H394">
            <v>65270.400000000001</v>
          </cell>
          <cell r="I394">
            <v>2636.9241600000023</v>
          </cell>
          <cell r="J394">
            <v>0</v>
          </cell>
          <cell r="K394">
            <v>913.78560000000004</v>
          </cell>
          <cell r="L394">
            <v>652.70400000000006</v>
          </cell>
          <cell r="M394">
            <v>208</v>
          </cell>
          <cell r="N394">
            <v>4396</v>
          </cell>
          <cell r="O394">
            <v>265</v>
          </cell>
          <cell r="P394">
            <v>946.4208000000001</v>
          </cell>
          <cell r="Q394">
            <v>18275.712000000003</v>
          </cell>
        </row>
        <row r="395">
          <cell r="F395" t="str">
            <v/>
          </cell>
          <cell r="G395" t="str">
            <v>E</v>
          </cell>
          <cell r="H395">
            <v>65270.400000000001</v>
          </cell>
          <cell r="I395">
            <v>2636.9241600000023</v>
          </cell>
          <cell r="J395">
            <v>0</v>
          </cell>
          <cell r="K395">
            <v>913.78560000000004</v>
          </cell>
          <cell r="L395">
            <v>652.70400000000006</v>
          </cell>
          <cell r="M395">
            <v>208</v>
          </cell>
          <cell r="N395">
            <v>4396</v>
          </cell>
          <cell r="O395">
            <v>265</v>
          </cell>
          <cell r="P395">
            <v>946.4208000000001</v>
          </cell>
          <cell r="Q395">
            <v>18275.712000000003</v>
          </cell>
        </row>
        <row r="396">
          <cell r="F396" t="str">
            <v/>
          </cell>
          <cell r="G396" t="str">
            <v>E</v>
          </cell>
          <cell r="H396">
            <v>77916.800000000003</v>
          </cell>
          <cell r="I396">
            <v>3147.8387199999997</v>
          </cell>
          <cell r="J396">
            <v>0</v>
          </cell>
          <cell r="K396">
            <v>1090.8352</v>
          </cell>
          <cell r="L396">
            <v>779.16800000000001</v>
          </cell>
          <cell r="M396">
            <v>208</v>
          </cell>
          <cell r="N396">
            <v>4396</v>
          </cell>
          <cell r="O396">
            <v>265</v>
          </cell>
          <cell r="P396">
            <v>1129.7936000000002</v>
          </cell>
          <cell r="Q396">
            <v>21816.704000000002</v>
          </cell>
        </row>
        <row r="397">
          <cell r="F397" t="str">
            <v/>
          </cell>
          <cell r="G397" t="str">
            <v>E</v>
          </cell>
          <cell r="H397">
            <v>77916.800000000003</v>
          </cell>
          <cell r="I397">
            <v>3147.8387199999997</v>
          </cell>
          <cell r="J397">
            <v>0</v>
          </cell>
          <cell r="K397">
            <v>1090.8352</v>
          </cell>
          <cell r="L397">
            <v>779.16800000000001</v>
          </cell>
          <cell r="M397">
            <v>208</v>
          </cell>
          <cell r="N397">
            <v>4396</v>
          </cell>
          <cell r="O397">
            <v>265</v>
          </cell>
          <cell r="P397">
            <v>1129.7936000000002</v>
          </cell>
          <cell r="Q397">
            <v>21816.704000000002</v>
          </cell>
        </row>
        <row r="398">
          <cell r="F398" t="str">
            <v/>
          </cell>
          <cell r="G398" t="str">
            <v>E</v>
          </cell>
          <cell r="H398">
            <v>101712</v>
          </cell>
          <cell r="I398">
            <v>4109.1647999999986</v>
          </cell>
          <cell r="J398">
            <v>0</v>
          </cell>
          <cell r="K398">
            <v>1423.9680000000001</v>
          </cell>
          <cell r="L398">
            <v>1017.12</v>
          </cell>
          <cell r="M398">
            <v>208</v>
          </cell>
          <cell r="N398">
            <v>4396</v>
          </cell>
          <cell r="O398">
            <v>265</v>
          </cell>
          <cell r="P398">
            <v>1474.8240000000001</v>
          </cell>
          <cell r="Q398">
            <v>28479.360000000004</v>
          </cell>
        </row>
        <row r="399">
          <cell r="F399" t="str">
            <v/>
          </cell>
          <cell r="G399" t="str">
            <v>E</v>
          </cell>
          <cell r="H399">
            <v>86507.199999999997</v>
          </cell>
          <cell r="I399">
            <v>3494.8908800000063</v>
          </cell>
          <cell r="J399">
            <v>0</v>
          </cell>
          <cell r="K399">
            <v>1211.1007999999999</v>
          </cell>
          <cell r="L399">
            <v>865.072</v>
          </cell>
          <cell r="M399">
            <v>208</v>
          </cell>
          <cell r="N399">
            <v>4396</v>
          </cell>
          <cell r="O399">
            <v>265</v>
          </cell>
          <cell r="P399">
            <v>1254.3543999999999</v>
          </cell>
          <cell r="Q399">
            <v>24222.016000000003</v>
          </cell>
        </row>
        <row r="400">
          <cell r="F400" t="str">
            <v/>
          </cell>
          <cell r="G400" t="str">
            <v>E</v>
          </cell>
          <cell r="H400">
            <v>120452.8</v>
          </cell>
          <cell r="I400">
            <v>4866.2931200000021</v>
          </cell>
          <cell r="J400">
            <v>0</v>
          </cell>
          <cell r="K400">
            <v>1686.3392000000001</v>
          </cell>
          <cell r="L400">
            <v>1204.528</v>
          </cell>
          <cell r="M400">
            <v>208</v>
          </cell>
          <cell r="N400">
            <v>4396</v>
          </cell>
          <cell r="O400">
            <v>265</v>
          </cell>
          <cell r="P400">
            <v>1746.5656000000001</v>
          </cell>
          <cell r="Q400">
            <v>33726.784000000007</v>
          </cell>
        </row>
        <row r="401">
          <cell r="F401" t="str">
            <v/>
          </cell>
          <cell r="G401" t="str">
            <v>E</v>
          </cell>
          <cell r="H401">
            <v>143332.79999999999</v>
          </cell>
          <cell r="I401">
            <v>5790.645120000001</v>
          </cell>
          <cell r="J401">
            <v>0</v>
          </cell>
          <cell r="K401">
            <v>2006.6591999999998</v>
          </cell>
          <cell r="L401">
            <v>1433.328</v>
          </cell>
          <cell r="M401">
            <v>208</v>
          </cell>
          <cell r="N401">
            <v>4396</v>
          </cell>
          <cell r="O401">
            <v>265</v>
          </cell>
          <cell r="P401">
            <v>2078.3256000000001</v>
          </cell>
          <cell r="Q401">
            <v>40133.184000000001</v>
          </cell>
        </row>
        <row r="402">
          <cell r="F402" t="str">
            <v/>
          </cell>
          <cell r="G402" t="str">
            <v/>
          </cell>
          <cell r="H402">
            <v>41745.599999999999</v>
          </cell>
          <cell r="I402">
            <v>1686.5222399999984</v>
          </cell>
          <cell r="J402">
            <v>2504.7359999999999</v>
          </cell>
          <cell r="K402">
            <v>584.4384</v>
          </cell>
          <cell r="L402">
            <v>417.45600000000002</v>
          </cell>
          <cell r="M402">
            <v>208</v>
          </cell>
          <cell r="N402">
            <v>4396</v>
          </cell>
          <cell r="O402">
            <v>265</v>
          </cell>
          <cell r="P402">
            <v>605.31119999999999</v>
          </cell>
          <cell r="Q402">
            <v>11688.768</v>
          </cell>
        </row>
        <row r="403">
          <cell r="F403" t="str">
            <v/>
          </cell>
          <cell r="G403" t="str">
            <v>E</v>
          </cell>
          <cell r="H403">
            <v>38937.599999999999</v>
          </cell>
          <cell r="I403">
            <v>1573.0790399999969</v>
          </cell>
          <cell r="J403">
            <v>0</v>
          </cell>
          <cell r="K403">
            <v>545.12639999999999</v>
          </cell>
          <cell r="L403">
            <v>389.37599999999998</v>
          </cell>
          <cell r="M403">
            <v>208</v>
          </cell>
          <cell r="N403">
            <v>4396</v>
          </cell>
          <cell r="O403">
            <v>265</v>
          </cell>
          <cell r="P403">
            <v>564.59519999999998</v>
          </cell>
          <cell r="Q403">
            <v>10902.528</v>
          </cell>
        </row>
        <row r="404">
          <cell r="F404" t="str">
            <v/>
          </cell>
          <cell r="G404" t="str">
            <v>E</v>
          </cell>
          <cell r="H404">
            <v>77916.800000000003</v>
          </cell>
          <cell r="I404">
            <v>3147.8387199999997</v>
          </cell>
          <cell r="J404">
            <v>0</v>
          </cell>
          <cell r="K404">
            <v>1090.8352</v>
          </cell>
          <cell r="L404">
            <v>779.16800000000001</v>
          </cell>
          <cell r="M404">
            <v>208</v>
          </cell>
          <cell r="N404">
            <v>4396</v>
          </cell>
          <cell r="O404">
            <v>265</v>
          </cell>
          <cell r="P404">
            <v>1129.7936000000002</v>
          </cell>
          <cell r="Q404">
            <v>21816.704000000002</v>
          </cell>
        </row>
        <row r="405">
          <cell r="F405" t="str">
            <v/>
          </cell>
          <cell r="G405" t="str">
            <v>E</v>
          </cell>
          <cell r="H405">
            <v>84801.600000000006</v>
          </cell>
          <cell r="I405">
            <v>3425.9846399999951</v>
          </cell>
          <cell r="J405">
            <v>0</v>
          </cell>
          <cell r="K405">
            <v>1187.2224000000001</v>
          </cell>
          <cell r="L405">
            <v>848.01600000000008</v>
          </cell>
          <cell r="M405">
            <v>208</v>
          </cell>
          <cell r="N405">
            <v>4396</v>
          </cell>
          <cell r="O405">
            <v>265</v>
          </cell>
          <cell r="P405">
            <v>1229.6232000000002</v>
          </cell>
          <cell r="Q405">
            <v>23744.448000000004</v>
          </cell>
        </row>
        <row r="406">
          <cell r="F406" t="str">
            <v/>
          </cell>
          <cell r="G406" t="str">
            <v>E</v>
          </cell>
          <cell r="H406">
            <v>184329.60000000001</v>
          </cell>
          <cell r="I406">
            <v>7446.9158400000015</v>
          </cell>
          <cell r="J406">
            <v>0</v>
          </cell>
          <cell r="K406">
            <v>2580.6143999999999</v>
          </cell>
          <cell r="L406">
            <v>1843.296</v>
          </cell>
          <cell r="M406">
            <v>208</v>
          </cell>
          <cell r="N406">
            <v>4396</v>
          </cell>
          <cell r="O406">
            <v>265</v>
          </cell>
          <cell r="P406">
            <v>2672.7792000000004</v>
          </cell>
          <cell r="Q406">
            <v>51612.288000000008</v>
          </cell>
        </row>
        <row r="407">
          <cell r="F407" t="str">
            <v/>
          </cell>
          <cell r="G407" t="str">
            <v/>
          </cell>
          <cell r="H407">
            <v>41745.599999999999</v>
          </cell>
          <cell r="I407">
            <v>1686.5222399999984</v>
          </cell>
          <cell r="J407">
            <v>2504.7359999999999</v>
          </cell>
          <cell r="K407">
            <v>584.4384</v>
          </cell>
          <cell r="L407">
            <v>417.45600000000002</v>
          </cell>
          <cell r="M407">
            <v>208</v>
          </cell>
          <cell r="N407">
            <v>4396</v>
          </cell>
          <cell r="O407">
            <v>265</v>
          </cell>
          <cell r="P407">
            <v>605.31119999999999</v>
          </cell>
          <cell r="Q407">
            <v>11688.768</v>
          </cell>
        </row>
        <row r="408">
          <cell r="F408" t="str">
            <v/>
          </cell>
          <cell r="G408" t="str">
            <v>E</v>
          </cell>
          <cell r="H408">
            <v>63356.800000000003</v>
          </cell>
          <cell r="I408">
            <v>2559.6147199999978</v>
          </cell>
          <cell r="J408">
            <v>0</v>
          </cell>
          <cell r="K408">
            <v>886.99520000000007</v>
          </cell>
          <cell r="L408">
            <v>633.5680000000001</v>
          </cell>
          <cell r="M408">
            <v>208</v>
          </cell>
          <cell r="N408">
            <v>4396</v>
          </cell>
          <cell r="O408">
            <v>265</v>
          </cell>
          <cell r="P408">
            <v>918.67360000000008</v>
          </cell>
          <cell r="Q408">
            <v>17739.904000000002</v>
          </cell>
        </row>
        <row r="409">
          <cell r="F409" t="str">
            <v/>
          </cell>
          <cell r="G409" t="str">
            <v>E</v>
          </cell>
          <cell r="H409">
            <v>127774.39999999999</v>
          </cell>
          <cell r="I409">
            <v>5162.0857599999872</v>
          </cell>
          <cell r="J409">
            <v>0</v>
          </cell>
          <cell r="K409">
            <v>1788.8416</v>
          </cell>
          <cell r="L409">
            <v>1277.7439999999999</v>
          </cell>
          <cell r="M409">
            <v>208</v>
          </cell>
          <cell r="N409">
            <v>4396</v>
          </cell>
          <cell r="O409">
            <v>265</v>
          </cell>
          <cell r="P409">
            <v>1852.7288000000001</v>
          </cell>
          <cell r="Q409">
            <v>35776.832000000002</v>
          </cell>
        </row>
        <row r="410"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</row>
        <row r="411"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</row>
        <row r="412"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</row>
        <row r="413"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</row>
        <row r="414"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</row>
        <row r="416"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</row>
        <row r="417"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</row>
        <row r="418"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</row>
        <row r="419"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</row>
        <row r="423"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</row>
        <row r="424"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</row>
        <row r="425"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</row>
        <row r="426"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</row>
        <row r="427"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</row>
        <row r="429"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</row>
        <row r="430"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</row>
        <row r="431"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</row>
        <row r="432"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</row>
        <row r="434"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</row>
        <row r="435"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</row>
        <row r="436"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</row>
        <row r="437"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</row>
        <row r="438"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</row>
        <row r="439"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</row>
        <row r="441"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</row>
        <row r="442"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</row>
        <row r="444"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</row>
        <row r="445"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</row>
        <row r="446"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</row>
        <row r="447"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</row>
        <row r="448"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</row>
        <row r="449"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</row>
      </sheetData>
      <sheetData sheetId="14">
        <row r="3">
          <cell r="F3" t="str">
            <v/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</row>
        <row r="4">
          <cell r="F4" t="str">
            <v/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</row>
        <row r="5">
          <cell r="F5" t="str">
            <v/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P5" t="e">
            <v>#N/A</v>
          </cell>
        </row>
        <row r="6">
          <cell r="F6" t="str">
            <v/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</row>
        <row r="7">
          <cell r="F7" t="str">
            <v/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</row>
        <row r="8">
          <cell r="F8" t="str">
            <v/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  <cell r="P8" t="e">
            <v>#N/A</v>
          </cell>
        </row>
        <row r="9">
          <cell r="F9" t="str">
            <v/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</row>
        <row r="10">
          <cell r="F10" t="str">
            <v/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</row>
        <row r="11">
          <cell r="F11" t="str">
            <v/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</row>
        <row r="12">
          <cell r="F12" t="str">
            <v/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</row>
        <row r="13">
          <cell r="F13" t="str">
            <v/>
          </cell>
          <cell r="G13">
            <v>96753.870720000006</v>
          </cell>
          <cell r="H13">
            <v>2013.2545419417584</v>
          </cell>
          <cell r="I13">
            <v>5805.2322432000001</v>
          </cell>
          <cell r="J13">
            <v>1354.5541900800001</v>
          </cell>
          <cell r="K13">
            <v>967.53870720000009</v>
          </cell>
          <cell r="L13">
            <v>214</v>
          </cell>
          <cell r="M13">
            <v>4528</v>
          </cell>
          <cell r="N13">
            <v>272</v>
          </cell>
          <cell r="O13">
            <v>1402.9311254400002</v>
          </cell>
          <cell r="P13">
            <v>27091.083801600005</v>
          </cell>
        </row>
        <row r="14">
          <cell r="F14" t="str">
            <v/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</row>
        <row r="15">
          <cell r="F15" t="str">
            <v/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</row>
        <row r="16">
          <cell r="F16" t="str">
            <v/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</row>
        <row r="17">
          <cell r="F17" t="str">
            <v/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</row>
        <row r="18">
          <cell r="F18" t="str">
            <v/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</row>
        <row r="19">
          <cell r="F19" t="str">
            <v/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</row>
        <row r="20">
          <cell r="F20" t="str">
            <v/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</row>
        <row r="21">
          <cell r="F21" t="str">
            <v/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</row>
        <row r="22">
          <cell r="F22" t="str">
            <v/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</row>
        <row r="23">
          <cell r="F23" t="str">
            <v/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</row>
        <row r="24">
          <cell r="F24" t="str">
            <v/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</row>
        <row r="25">
          <cell r="F25" t="str">
            <v/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</row>
        <row r="26">
          <cell r="F26" t="str">
            <v/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</row>
        <row r="27">
          <cell r="F27" t="str">
            <v/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</row>
        <row r="28">
          <cell r="F28" t="str">
            <v/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</row>
        <row r="29">
          <cell r="F29" t="str">
            <v/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</row>
        <row r="30">
          <cell r="F30" t="str">
            <v/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</row>
        <row r="31">
          <cell r="F31" t="str">
            <v/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</row>
        <row r="32">
          <cell r="F32" t="str">
            <v/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</row>
        <row r="33">
          <cell r="F33" t="str">
            <v/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</row>
        <row r="34">
          <cell r="F34" t="str">
            <v/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</row>
        <row r="35">
          <cell r="F35" t="str">
            <v/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</row>
        <row r="36">
          <cell r="F36" t="str">
            <v/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</row>
        <row r="37">
          <cell r="F37" t="str">
            <v/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</row>
        <row r="38">
          <cell r="F38" t="str">
            <v/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</row>
        <row r="39">
          <cell r="F39" t="str">
            <v/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</row>
        <row r="40">
          <cell r="F40" t="str">
            <v/>
          </cell>
          <cell r="G40">
            <v>41116.608</v>
          </cell>
          <cell r="H40">
            <v>855.55437926399463</v>
          </cell>
          <cell r="I40">
            <v>2466.9964799999998</v>
          </cell>
          <cell r="J40">
            <v>575.63251200000002</v>
          </cell>
          <cell r="K40">
            <v>411.16608000000002</v>
          </cell>
          <cell r="L40">
            <v>214</v>
          </cell>
          <cell r="M40">
            <v>4528</v>
          </cell>
          <cell r="N40">
            <v>272</v>
          </cell>
          <cell r="O40">
            <v>596.19081600000004</v>
          </cell>
          <cell r="P40">
            <v>11512.650240000001</v>
          </cell>
        </row>
        <row r="41">
          <cell r="F41" t="str">
            <v/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</row>
        <row r="42">
          <cell r="F42" t="str">
            <v/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</row>
        <row r="43">
          <cell r="F43" t="str">
            <v/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</row>
        <row r="44">
          <cell r="F44" t="str">
            <v/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</row>
        <row r="45">
          <cell r="F45" t="str">
            <v/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</row>
        <row r="46">
          <cell r="F46" t="str">
            <v/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</row>
        <row r="47">
          <cell r="F47" t="str">
            <v/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</row>
        <row r="48">
          <cell r="F48" t="str">
            <v/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</row>
        <row r="49">
          <cell r="F49" t="str">
            <v/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</row>
        <row r="50">
          <cell r="F50" t="str">
            <v/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</row>
        <row r="51">
          <cell r="F51" t="str">
            <v/>
          </cell>
          <cell r="G51">
            <v>64617.995520000004</v>
          </cell>
          <cell r="H51">
            <v>1344.5712507801509</v>
          </cell>
          <cell r="I51">
            <v>3877.0797312</v>
          </cell>
          <cell r="J51">
            <v>904.65193728000008</v>
          </cell>
          <cell r="K51">
            <v>646.17995520000011</v>
          </cell>
          <cell r="L51">
            <v>214</v>
          </cell>
          <cell r="M51">
            <v>4528</v>
          </cell>
          <cell r="N51">
            <v>272</v>
          </cell>
          <cell r="O51">
            <v>936.96093504000009</v>
          </cell>
          <cell r="P51">
            <v>18093.038745600003</v>
          </cell>
        </row>
        <row r="52">
          <cell r="F52" t="str">
            <v/>
          </cell>
          <cell r="G52">
            <v>44752.181759999999</v>
          </cell>
          <cell r="H52">
            <v>931.2033980620763</v>
          </cell>
          <cell r="I52">
            <v>2685.1309056</v>
          </cell>
          <cell r="J52">
            <v>626.53054464000002</v>
          </cell>
          <cell r="K52">
            <v>447.52181760000002</v>
          </cell>
          <cell r="L52">
            <v>214</v>
          </cell>
          <cell r="M52">
            <v>4528</v>
          </cell>
          <cell r="N52">
            <v>272</v>
          </cell>
          <cell r="O52">
            <v>648.90663552000001</v>
          </cell>
          <cell r="P52">
            <v>12530.610892800001</v>
          </cell>
        </row>
        <row r="53">
          <cell r="F53" t="str">
            <v/>
          </cell>
          <cell r="G53">
            <v>86474.718720000004</v>
          </cell>
          <cell r="H53">
            <v>1799.3659471257561</v>
          </cell>
          <cell r="I53">
            <v>5188.4831231999997</v>
          </cell>
          <cell r="J53">
            <v>1210.6460620800001</v>
          </cell>
          <cell r="K53">
            <v>864.7471872000001</v>
          </cell>
          <cell r="L53">
            <v>214</v>
          </cell>
          <cell r="M53">
            <v>4528</v>
          </cell>
          <cell r="N53">
            <v>272</v>
          </cell>
          <cell r="O53">
            <v>1253.8834214400001</v>
          </cell>
          <cell r="P53">
            <v>24212.921241600005</v>
          </cell>
        </row>
        <row r="54">
          <cell r="F54" t="str">
            <v/>
          </cell>
          <cell r="G54">
            <v>147651.90336</v>
          </cell>
          <cell r="H54">
            <v>3072.3408051148872</v>
          </cell>
          <cell r="I54">
            <v>8859.1142015999994</v>
          </cell>
          <cell r="J54">
            <v>2067.1266470400001</v>
          </cell>
          <cell r="K54">
            <v>1476.5190336000001</v>
          </cell>
          <cell r="L54">
            <v>214</v>
          </cell>
          <cell r="M54">
            <v>4528</v>
          </cell>
          <cell r="N54">
            <v>272</v>
          </cell>
          <cell r="O54">
            <v>2140.95259872</v>
          </cell>
          <cell r="P54">
            <v>41342.532940800003</v>
          </cell>
        </row>
        <row r="55">
          <cell r="F55" t="str">
            <v/>
          </cell>
          <cell r="G55">
            <v>27526.48704</v>
          </cell>
          <cell r="H55">
            <v>572.77114232831809</v>
          </cell>
          <cell r="I55">
            <v>1651.5892223999999</v>
          </cell>
          <cell r="J55">
            <v>385.37081856000003</v>
          </cell>
          <cell r="K55">
            <v>275.26487040000001</v>
          </cell>
          <cell r="L55">
            <v>214</v>
          </cell>
          <cell r="M55">
            <v>4528</v>
          </cell>
          <cell r="N55">
            <v>272</v>
          </cell>
          <cell r="O55">
            <v>399.13406208000004</v>
          </cell>
          <cell r="P55">
            <v>7707.4163712000009</v>
          </cell>
        </row>
        <row r="56">
          <cell r="F56" t="str">
            <v/>
          </cell>
          <cell r="G56">
            <v>27807.8112</v>
          </cell>
          <cell r="H56">
            <v>578.6249354495958</v>
          </cell>
          <cell r="I56">
            <v>1668.468672</v>
          </cell>
          <cell r="J56">
            <v>389.30935679999999</v>
          </cell>
          <cell r="K56">
            <v>278.07811200000003</v>
          </cell>
          <cell r="L56">
            <v>214</v>
          </cell>
          <cell r="M56">
            <v>4528</v>
          </cell>
          <cell r="N56">
            <v>272</v>
          </cell>
          <cell r="O56">
            <v>403.21326240000002</v>
          </cell>
          <cell r="P56">
            <v>7786.1871360000005</v>
          </cell>
        </row>
        <row r="57">
          <cell r="F57" t="str">
            <v/>
          </cell>
          <cell r="G57">
            <v>26985.479039999998</v>
          </cell>
          <cell r="H57">
            <v>561.51384786431663</v>
          </cell>
          <cell r="I57">
            <v>1619.1287423999997</v>
          </cell>
          <cell r="J57">
            <v>377.79670655999996</v>
          </cell>
          <cell r="K57">
            <v>269.85479040000001</v>
          </cell>
          <cell r="L57">
            <v>214</v>
          </cell>
          <cell r="M57">
            <v>4528</v>
          </cell>
          <cell r="N57">
            <v>272</v>
          </cell>
          <cell r="O57">
            <v>391.28944608</v>
          </cell>
          <cell r="P57">
            <v>7555.9341312000006</v>
          </cell>
        </row>
        <row r="58">
          <cell r="F58" t="str">
            <v/>
          </cell>
          <cell r="G58">
            <v>26985.479039999998</v>
          </cell>
          <cell r="H58">
            <v>561.51384786431663</v>
          </cell>
          <cell r="I58">
            <v>1619.1287423999997</v>
          </cell>
          <cell r="J58">
            <v>377.79670655999996</v>
          </cell>
          <cell r="K58">
            <v>269.85479040000001</v>
          </cell>
          <cell r="L58">
            <v>214</v>
          </cell>
          <cell r="M58">
            <v>4528</v>
          </cell>
          <cell r="N58">
            <v>272</v>
          </cell>
          <cell r="O58">
            <v>391.28944608</v>
          </cell>
          <cell r="P58">
            <v>7555.9341312000006</v>
          </cell>
        </row>
        <row r="59">
          <cell r="F59" t="str">
            <v/>
          </cell>
          <cell r="G59">
            <v>27526.48704</v>
          </cell>
          <cell r="H59">
            <v>572.77114232831809</v>
          </cell>
          <cell r="I59">
            <v>1651.5892223999999</v>
          </cell>
          <cell r="J59">
            <v>385.37081856000003</v>
          </cell>
          <cell r="K59">
            <v>275.26487040000001</v>
          </cell>
          <cell r="L59">
            <v>214</v>
          </cell>
          <cell r="M59">
            <v>4528</v>
          </cell>
          <cell r="N59">
            <v>272</v>
          </cell>
          <cell r="O59">
            <v>399.13406208000004</v>
          </cell>
          <cell r="P59">
            <v>7707.4163712000009</v>
          </cell>
        </row>
        <row r="60">
          <cell r="F60" t="str">
            <v/>
          </cell>
          <cell r="G60">
            <v>26985.479039999998</v>
          </cell>
          <cell r="H60">
            <v>561.51384786431663</v>
          </cell>
          <cell r="I60">
            <v>1619.1287423999997</v>
          </cell>
          <cell r="J60">
            <v>377.79670655999996</v>
          </cell>
          <cell r="K60">
            <v>269.85479040000001</v>
          </cell>
          <cell r="L60">
            <v>214</v>
          </cell>
          <cell r="M60">
            <v>4528</v>
          </cell>
          <cell r="N60">
            <v>272</v>
          </cell>
          <cell r="O60">
            <v>391.28944608</v>
          </cell>
          <cell r="P60">
            <v>7555.9341312000006</v>
          </cell>
        </row>
        <row r="61">
          <cell r="F61" t="str">
            <v/>
          </cell>
          <cell r="G61">
            <v>26985.479039999998</v>
          </cell>
          <cell r="H61">
            <v>561.51384786431663</v>
          </cell>
          <cell r="I61">
            <v>1619.1287423999997</v>
          </cell>
          <cell r="J61">
            <v>377.79670655999996</v>
          </cell>
          <cell r="K61">
            <v>269.85479040000001</v>
          </cell>
          <cell r="L61">
            <v>214</v>
          </cell>
          <cell r="M61">
            <v>4528</v>
          </cell>
          <cell r="N61">
            <v>272</v>
          </cell>
          <cell r="O61">
            <v>391.28944608</v>
          </cell>
          <cell r="P61">
            <v>7555.9341312000006</v>
          </cell>
        </row>
        <row r="62">
          <cell r="F62" t="str">
            <v/>
          </cell>
          <cell r="G62">
            <v>26985.479039999998</v>
          </cell>
          <cell r="H62">
            <v>561.51384786431663</v>
          </cell>
          <cell r="I62">
            <v>1619.1287423999997</v>
          </cell>
          <cell r="J62">
            <v>377.79670655999996</v>
          </cell>
          <cell r="K62">
            <v>269.85479040000001</v>
          </cell>
          <cell r="L62">
            <v>214</v>
          </cell>
          <cell r="M62">
            <v>4528</v>
          </cell>
          <cell r="N62">
            <v>272</v>
          </cell>
          <cell r="O62">
            <v>391.28944608</v>
          </cell>
          <cell r="P62">
            <v>7555.9341312000006</v>
          </cell>
        </row>
        <row r="63">
          <cell r="F63" t="str">
            <v/>
          </cell>
          <cell r="G63">
            <v>43150.798079999993</v>
          </cell>
          <cell r="H63">
            <v>897.88180644864042</v>
          </cell>
          <cell r="I63">
            <v>2589.0478847999993</v>
          </cell>
          <cell r="J63">
            <v>604.11117311999988</v>
          </cell>
          <cell r="K63">
            <v>431.50798079999993</v>
          </cell>
          <cell r="L63">
            <v>214</v>
          </cell>
          <cell r="M63">
            <v>4528</v>
          </cell>
          <cell r="N63">
            <v>272</v>
          </cell>
          <cell r="O63">
            <v>625.68657215999997</v>
          </cell>
          <cell r="P63">
            <v>12082.223462399999</v>
          </cell>
        </row>
        <row r="64">
          <cell r="F64" t="str">
            <v/>
          </cell>
          <cell r="G64">
            <v>37156.42944</v>
          </cell>
          <cell r="H64">
            <v>773.15098378752009</v>
          </cell>
          <cell r="I64">
            <v>2229.3857663999997</v>
          </cell>
          <cell r="J64">
            <v>520.19001216000004</v>
          </cell>
          <cell r="K64">
            <v>371.56429439999999</v>
          </cell>
          <cell r="L64">
            <v>214</v>
          </cell>
          <cell r="M64">
            <v>4528</v>
          </cell>
          <cell r="N64">
            <v>272</v>
          </cell>
          <cell r="O64">
            <v>538.76822688000004</v>
          </cell>
          <cell r="P64">
            <v>10403.800243200001</v>
          </cell>
        </row>
        <row r="65">
          <cell r="F65" t="str">
            <v/>
          </cell>
          <cell r="G65">
            <v>37156.42944</v>
          </cell>
          <cell r="H65">
            <v>773.15098378752009</v>
          </cell>
          <cell r="I65">
            <v>2229.3857663999997</v>
          </cell>
          <cell r="J65">
            <v>520.19001216000004</v>
          </cell>
          <cell r="K65">
            <v>371.56429439999999</v>
          </cell>
          <cell r="L65">
            <v>214</v>
          </cell>
          <cell r="M65">
            <v>4528</v>
          </cell>
          <cell r="N65">
            <v>272</v>
          </cell>
          <cell r="O65">
            <v>538.76822688000004</v>
          </cell>
          <cell r="P65">
            <v>10403.800243200001</v>
          </cell>
        </row>
        <row r="66">
          <cell r="F66" t="str">
            <v/>
          </cell>
          <cell r="G66">
            <v>39450.303359999998</v>
          </cell>
          <cell r="H66">
            <v>820.88191231487872</v>
          </cell>
          <cell r="I66">
            <v>2367.0182015999999</v>
          </cell>
          <cell r="J66">
            <v>552.30424703999995</v>
          </cell>
          <cell r="K66">
            <v>394.50303359999998</v>
          </cell>
          <cell r="L66">
            <v>214</v>
          </cell>
          <cell r="M66">
            <v>4528</v>
          </cell>
          <cell r="N66">
            <v>272</v>
          </cell>
          <cell r="O66">
            <v>572.02939872000002</v>
          </cell>
          <cell r="P66">
            <v>11046.084940800001</v>
          </cell>
        </row>
        <row r="67">
          <cell r="F67" t="str">
            <v/>
          </cell>
          <cell r="G67">
            <v>39450.303359999998</v>
          </cell>
          <cell r="H67">
            <v>820.88191231487872</v>
          </cell>
          <cell r="I67">
            <v>2367.0182015999999</v>
          </cell>
          <cell r="J67">
            <v>552.30424703999995</v>
          </cell>
          <cell r="K67">
            <v>394.50303359999998</v>
          </cell>
          <cell r="L67">
            <v>214</v>
          </cell>
          <cell r="M67">
            <v>4528</v>
          </cell>
          <cell r="N67">
            <v>272</v>
          </cell>
          <cell r="O67">
            <v>572.02939872000002</v>
          </cell>
          <cell r="P67">
            <v>11046.084940800001</v>
          </cell>
        </row>
        <row r="68">
          <cell r="F68" t="str">
            <v/>
          </cell>
          <cell r="G68">
            <v>37156.42944</v>
          </cell>
          <cell r="H68">
            <v>773.15098378752009</v>
          </cell>
          <cell r="I68">
            <v>2229.3857663999997</v>
          </cell>
          <cell r="J68">
            <v>520.19001216000004</v>
          </cell>
          <cell r="K68">
            <v>371.56429439999999</v>
          </cell>
          <cell r="L68">
            <v>214</v>
          </cell>
          <cell r="M68">
            <v>4528</v>
          </cell>
          <cell r="N68">
            <v>272</v>
          </cell>
          <cell r="O68">
            <v>538.76822688000004</v>
          </cell>
          <cell r="P68">
            <v>10403.800243200001</v>
          </cell>
        </row>
        <row r="69">
          <cell r="F69" t="str">
            <v/>
          </cell>
          <cell r="G69">
            <v>39060.777600000001</v>
          </cell>
          <cell r="H69">
            <v>812.77666030079854</v>
          </cell>
          <cell r="I69">
            <v>2343.6466559999999</v>
          </cell>
          <cell r="J69">
            <v>546.85088640000004</v>
          </cell>
          <cell r="K69">
            <v>390.607776</v>
          </cell>
          <cell r="L69">
            <v>214</v>
          </cell>
          <cell r="M69">
            <v>4528</v>
          </cell>
          <cell r="N69">
            <v>272</v>
          </cell>
          <cell r="O69">
            <v>566.3812752</v>
          </cell>
          <cell r="P69">
            <v>10937.017728000001</v>
          </cell>
        </row>
        <row r="70">
          <cell r="F70" t="str">
            <v/>
          </cell>
          <cell r="G70">
            <v>37156.42944</v>
          </cell>
          <cell r="H70">
            <v>773.15098378752009</v>
          </cell>
          <cell r="I70">
            <v>2229.3857663999997</v>
          </cell>
          <cell r="J70">
            <v>520.19001216000004</v>
          </cell>
          <cell r="K70">
            <v>371.56429439999999</v>
          </cell>
          <cell r="L70">
            <v>214</v>
          </cell>
          <cell r="M70">
            <v>4528</v>
          </cell>
          <cell r="N70">
            <v>272</v>
          </cell>
          <cell r="O70">
            <v>538.76822688000004</v>
          </cell>
          <cell r="P70">
            <v>10403.800243200001</v>
          </cell>
        </row>
        <row r="71">
          <cell r="F71" t="str">
            <v/>
          </cell>
          <cell r="G71">
            <v>40250.995199999998</v>
          </cell>
          <cell r="H71">
            <v>837.54270812159666</v>
          </cell>
          <cell r="I71">
            <v>2415.0597119999998</v>
          </cell>
          <cell r="J71">
            <v>563.51393280000002</v>
          </cell>
          <cell r="K71">
            <v>402.509952</v>
          </cell>
          <cell r="L71">
            <v>214</v>
          </cell>
          <cell r="M71">
            <v>4528</v>
          </cell>
          <cell r="N71">
            <v>272</v>
          </cell>
          <cell r="O71">
            <v>583.63943040000004</v>
          </cell>
          <cell r="P71">
            <v>11270.278656</v>
          </cell>
        </row>
        <row r="72">
          <cell r="F72" t="str">
            <v/>
          </cell>
          <cell r="G72">
            <v>50097.340799999998</v>
          </cell>
          <cell r="H72">
            <v>1042.4254673663963</v>
          </cell>
          <cell r="I72">
            <v>3005.8404479999999</v>
          </cell>
          <cell r="J72">
            <v>701.3627712</v>
          </cell>
          <cell r="K72">
            <v>500.97340800000001</v>
          </cell>
          <cell r="L72">
            <v>214</v>
          </cell>
          <cell r="M72">
            <v>4528</v>
          </cell>
          <cell r="N72">
            <v>272</v>
          </cell>
          <cell r="O72">
            <v>726.41144159999999</v>
          </cell>
          <cell r="P72">
            <v>14027.255424000001</v>
          </cell>
        </row>
        <row r="73">
          <cell r="F73" t="str">
            <v/>
          </cell>
          <cell r="G73">
            <v>39060.777600000001</v>
          </cell>
          <cell r="H73">
            <v>812.77666030079854</v>
          </cell>
          <cell r="I73">
            <v>2343.6466559999999</v>
          </cell>
          <cell r="J73">
            <v>546.85088640000004</v>
          </cell>
          <cell r="K73">
            <v>390.607776</v>
          </cell>
          <cell r="L73">
            <v>214</v>
          </cell>
          <cell r="M73">
            <v>4528</v>
          </cell>
          <cell r="N73">
            <v>272</v>
          </cell>
          <cell r="O73">
            <v>566.3812752</v>
          </cell>
          <cell r="P73">
            <v>10937.017728000001</v>
          </cell>
        </row>
        <row r="74">
          <cell r="F74" t="str">
            <v/>
          </cell>
          <cell r="G74">
            <v>37156.42944</v>
          </cell>
          <cell r="H74">
            <v>773.15098378752009</v>
          </cell>
          <cell r="I74">
            <v>2229.3857663999997</v>
          </cell>
          <cell r="J74">
            <v>520.19001216000004</v>
          </cell>
          <cell r="K74">
            <v>371.56429439999999</v>
          </cell>
          <cell r="L74">
            <v>214</v>
          </cell>
          <cell r="M74">
            <v>4528</v>
          </cell>
          <cell r="N74">
            <v>272</v>
          </cell>
          <cell r="O74">
            <v>538.76822688000004</v>
          </cell>
          <cell r="P74">
            <v>10403.800243200001</v>
          </cell>
        </row>
        <row r="75">
          <cell r="F75" t="str">
            <v/>
          </cell>
          <cell r="G75">
            <v>39060.777600000001</v>
          </cell>
          <cell r="H75">
            <v>812.77666030079854</v>
          </cell>
          <cell r="I75">
            <v>2343.6466559999999</v>
          </cell>
          <cell r="J75">
            <v>546.85088640000004</v>
          </cell>
          <cell r="K75">
            <v>390.607776</v>
          </cell>
          <cell r="L75">
            <v>214</v>
          </cell>
          <cell r="M75">
            <v>4528</v>
          </cell>
          <cell r="N75">
            <v>272</v>
          </cell>
          <cell r="O75">
            <v>566.3812752</v>
          </cell>
          <cell r="P75">
            <v>10937.017728000001</v>
          </cell>
        </row>
        <row r="76">
          <cell r="F76" t="str">
            <v/>
          </cell>
          <cell r="G76">
            <v>39450.303359999998</v>
          </cell>
          <cell r="H76">
            <v>820.88191231487872</v>
          </cell>
          <cell r="I76">
            <v>2367.0182015999999</v>
          </cell>
          <cell r="J76">
            <v>552.30424703999995</v>
          </cell>
          <cell r="K76">
            <v>394.50303359999998</v>
          </cell>
          <cell r="L76">
            <v>214</v>
          </cell>
          <cell r="M76">
            <v>4528</v>
          </cell>
          <cell r="N76">
            <v>272</v>
          </cell>
          <cell r="O76">
            <v>572.02939872000002</v>
          </cell>
          <cell r="P76">
            <v>11046.084940800001</v>
          </cell>
        </row>
        <row r="77">
          <cell r="F77" t="str">
            <v/>
          </cell>
          <cell r="G77">
            <v>44903.663999999997</v>
          </cell>
          <cell r="H77">
            <v>934.35544051200122</v>
          </cell>
          <cell r="I77">
            <v>2694.2198399999997</v>
          </cell>
          <cell r="J77">
            <v>628.651296</v>
          </cell>
          <cell r="K77">
            <v>449.03663999999998</v>
          </cell>
          <cell r="L77">
            <v>214</v>
          </cell>
          <cell r="M77">
            <v>4528</v>
          </cell>
          <cell r="N77">
            <v>272</v>
          </cell>
          <cell r="O77">
            <v>651.10312799999997</v>
          </cell>
          <cell r="P77">
            <v>12573.02592</v>
          </cell>
        </row>
        <row r="78">
          <cell r="F78" t="str">
            <v/>
          </cell>
          <cell r="G78">
            <v>39839.829120000002</v>
          </cell>
          <cell r="H78">
            <v>828.9871643289589</v>
          </cell>
          <cell r="I78">
            <v>2390.3897471999999</v>
          </cell>
          <cell r="J78">
            <v>557.75760768000009</v>
          </cell>
          <cell r="K78">
            <v>398.39829120000002</v>
          </cell>
          <cell r="L78">
            <v>214</v>
          </cell>
          <cell r="M78">
            <v>4528</v>
          </cell>
          <cell r="N78">
            <v>272</v>
          </cell>
          <cell r="O78">
            <v>577.67752224000003</v>
          </cell>
          <cell r="P78">
            <v>11155.152153600002</v>
          </cell>
        </row>
        <row r="79">
          <cell r="F79" t="str">
            <v/>
          </cell>
          <cell r="G79">
            <v>46267.004160000004</v>
          </cell>
          <cell r="H79">
            <v>962.72382256127457</v>
          </cell>
          <cell r="I79">
            <v>2776.0202496000002</v>
          </cell>
          <cell r="J79">
            <v>647.7380582400001</v>
          </cell>
          <cell r="K79">
            <v>462.67004160000005</v>
          </cell>
          <cell r="L79">
            <v>214</v>
          </cell>
          <cell r="M79">
            <v>4528</v>
          </cell>
          <cell r="N79">
            <v>272</v>
          </cell>
          <cell r="O79">
            <v>670.87156032000007</v>
          </cell>
          <cell r="P79">
            <v>12954.761164800002</v>
          </cell>
        </row>
        <row r="80">
          <cell r="F80" t="str">
            <v/>
          </cell>
          <cell r="G80">
            <v>44903.663999999997</v>
          </cell>
          <cell r="H80">
            <v>934.35544051200122</v>
          </cell>
          <cell r="I80">
            <v>2694.2198399999997</v>
          </cell>
          <cell r="J80">
            <v>628.651296</v>
          </cell>
          <cell r="K80">
            <v>449.03663999999998</v>
          </cell>
          <cell r="L80">
            <v>214</v>
          </cell>
          <cell r="M80">
            <v>4528</v>
          </cell>
          <cell r="N80">
            <v>272</v>
          </cell>
          <cell r="O80">
            <v>651.10312799999997</v>
          </cell>
          <cell r="P80">
            <v>12573.02592</v>
          </cell>
        </row>
        <row r="81">
          <cell r="F81" t="str">
            <v/>
          </cell>
          <cell r="G81">
            <v>39450.303359999998</v>
          </cell>
          <cell r="H81">
            <v>820.88191231487872</v>
          </cell>
          <cell r="I81">
            <v>2367.0182015999999</v>
          </cell>
          <cell r="J81">
            <v>552.30424703999995</v>
          </cell>
          <cell r="K81">
            <v>394.50303359999998</v>
          </cell>
          <cell r="L81">
            <v>214</v>
          </cell>
          <cell r="M81">
            <v>4528</v>
          </cell>
          <cell r="N81">
            <v>272</v>
          </cell>
          <cell r="O81">
            <v>572.02939872000002</v>
          </cell>
          <cell r="P81">
            <v>11046.084940800001</v>
          </cell>
        </row>
        <row r="82">
          <cell r="F82" t="str">
            <v/>
          </cell>
          <cell r="G82">
            <v>37156.42944</v>
          </cell>
          <cell r="H82">
            <v>773.15098378752009</v>
          </cell>
          <cell r="I82">
            <v>2229.3857663999997</v>
          </cell>
          <cell r="J82">
            <v>520.19001216000004</v>
          </cell>
          <cell r="K82">
            <v>371.56429439999999</v>
          </cell>
          <cell r="L82">
            <v>214</v>
          </cell>
          <cell r="M82">
            <v>4528</v>
          </cell>
          <cell r="N82">
            <v>272</v>
          </cell>
          <cell r="O82">
            <v>538.76822688000004</v>
          </cell>
          <cell r="P82">
            <v>10403.800243200001</v>
          </cell>
        </row>
        <row r="83">
          <cell r="F83" t="str">
            <v/>
          </cell>
          <cell r="G83">
            <v>41051.687039999997</v>
          </cell>
          <cell r="H83">
            <v>854.2035039283146</v>
          </cell>
          <cell r="I83">
            <v>2463.1012223999996</v>
          </cell>
          <cell r="J83">
            <v>574.72361855999998</v>
          </cell>
          <cell r="K83">
            <v>410.51687039999996</v>
          </cell>
          <cell r="L83">
            <v>214</v>
          </cell>
          <cell r="M83">
            <v>4528</v>
          </cell>
          <cell r="N83">
            <v>272</v>
          </cell>
          <cell r="O83">
            <v>595.24946207999994</v>
          </cell>
          <cell r="P83">
            <v>11494.4723712</v>
          </cell>
        </row>
        <row r="84">
          <cell r="F84" t="str">
            <v/>
          </cell>
          <cell r="G84">
            <v>36788.544000000002</v>
          </cell>
          <cell r="H84">
            <v>765.4960235519975</v>
          </cell>
          <cell r="I84">
            <v>2207.3126400000001</v>
          </cell>
          <cell r="J84">
            <v>515.03961600000002</v>
          </cell>
          <cell r="K84">
            <v>367.88544000000002</v>
          </cell>
          <cell r="L84">
            <v>214</v>
          </cell>
          <cell r="M84">
            <v>4528</v>
          </cell>
          <cell r="N84">
            <v>272</v>
          </cell>
          <cell r="O84">
            <v>533.43388800000002</v>
          </cell>
          <cell r="P84">
            <v>10300.792320000002</v>
          </cell>
        </row>
        <row r="85">
          <cell r="F85" t="str">
            <v/>
          </cell>
          <cell r="G85">
            <v>66587.264639999994</v>
          </cell>
          <cell r="H85">
            <v>1385.5478026291239</v>
          </cell>
          <cell r="I85">
            <v>3995.2358783999994</v>
          </cell>
          <cell r="J85">
            <v>932.2217049599999</v>
          </cell>
          <cell r="K85">
            <v>665.87264640000001</v>
          </cell>
          <cell r="L85">
            <v>214</v>
          </cell>
          <cell r="M85">
            <v>4528</v>
          </cell>
          <cell r="N85">
            <v>272</v>
          </cell>
          <cell r="O85">
            <v>965.51533727999993</v>
          </cell>
          <cell r="P85">
            <v>18644.4340992</v>
          </cell>
        </row>
        <row r="86">
          <cell r="F86" t="str">
            <v/>
          </cell>
          <cell r="G86">
            <v>64617.995520000004</v>
          </cell>
          <cell r="H86">
            <v>1344.5712507801509</v>
          </cell>
          <cell r="I86">
            <v>3877.0797312</v>
          </cell>
          <cell r="J86">
            <v>904.65193728000008</v>
          </cell>
          <cell r="K86">
            <v>646.17995520000011</v>
          </cell>
          <cell r="L86">
            <v>214</v>
          </cell>
          <cell r="M86">
            <v>4528</v>
          </cell>
          <cell r="N86">
            <v>272</v>
          </cell>
          <cell r="O86">
            <v>936.96093504000009</v>
          </cell>
          <cell r="P86">
            <v>18093.038745600003</v>
          </cell>
        </row>
        <row r="87">
          <cell r="F87" t="str">
            <v/>
          </cell>
          <cell r="G87">
            <v>65916.414720000001</v>
          </cell>
          <cell r="H87">
            <v>1371.588757493766</v>
          </cell>
          <cell r="I87">
            <v>3954.9848831999998</v>
          </cell>
          <cell r="J87">
            <v>922.82980608000003</v>
          </cell>
          <cell r="K87">
            <v>659.1641472</v>
          </cell>
          <cell r="L87">
            <v>214</v>
          </cell>
          <cell r="M87">
            <v>4528</v>
          </cell>
          <cell r="N87">
            <v>272</v>
          </cell>
          <cell r="O87">
            <v>955.7880134400001</v>
          </cell>
          <cell r="P87">
            <v>18456.596121600003</v>
          </cell>
        </row>
        <row r="88">
          <cell r="F88" t="str">
            <v/>
          </cell>
          <cell r="G88">
            <v>51828.566399999996</v>
          </cell>
          <cell r="H88">
            <v>1078.4488096511996</v>
          </cell>
          <cell r="I88">
            <v>3109.7139839999995</v>
          </cell>
          <cell r="J88">
            <v>725.5999296</v>
          </cell>
          <cell r="K88">
            <v>518.285664</v>
          </cell>
          <cell r="L88">
            <v>214</v>
          </cell>
          <cell r="M88">
            <v>4528</v>
          </cell>
          <cell r="N88">
            <v>272</v>
          </cell>
          <cell r="O88">
            <v>751.5142128</v>
          </cell>
          <cell r="P88">
            <v>14511.998592</v>
          </cell>
        </row>
        <row r="89">
          <cell r="F89" t="str">
            <v/>
          </cell>
          <cell r="G89">
            <v>53927.677439999999</v>
          </cell>
          <cell r="H89">
            <v>1122.1271121715181</v>
          </cell>
          <cell r="I89">
            <v>3235.6606463999997</v>
          </cell>
          <cell r="J89">
            <v>754.98748416000001</v>
          </cell>
          <cell r="K89">
            <v>539.27677440000002</v>
          </cell>
          <cell r="L89">
            <v>214</v>
          </cell>
          <cell r="M89">
            <v>4528</v>
          </cell>
          <cell r="N89">
            <v>272</v>
          </cell>
          <cell r="O89">
            <v>781.95132288000002</v>
          </cell>
          <cell r="P89">
            <v>15099.749683200002</v>
          </cell>
        </row>
        <row r="90">
          <cell r="F90" t="str">
            <v/>
          </cell>
          <cell r="G90">
            <v>71369.77536</v>
          </cell>
          <cell r="H90">
            <v>1485.062285690874</v>
          </cell>
          <cell r="I90">
            <v>4282.1865215999997</v>
          </cell>
          <cell r="J90">
            <v>999.17685503999996</v>
          </cell>
          <cell r="K90">
            <v>713.69775360000006</v>
          </cell>
          <cell r="L90">
            <v>214</v>
          </cell>
          <cell r="M90">
            <v>4528</v>
          </cell>
          <cell r="N90">
            <v>272</v>
          </cell>
          <cell r="O90">
            <v>1034.8617427199999</v>
          </cell>
          <cell r="P90">
            <v>19983.5371008</v>
          </cell>
        </row>
        <row r="91">
          <cell r="F91" t="str">
            <v/>
          </cell>
          <cell r="G91">
            <v>104782.42944000001</v>
          </cell>
          <cell r="H91">
            <v>2180.3127917875099</v>
          </cell>
          <cell r="I91">
            <v>6286.9457664000001</v>
          </cell>
          <cell r="J91">
            <v>1466.95401216</v>
          </cell>
          <cell r="K91">
            <v>1047.8242944000001</v>
          </cell>
          <cell r="L91">
            <v>214</v>
          </cell>
          <cell r="M91">
            <v>4528</v>
          </cell>
          <cell r="N91">
            <v>272</v>
          </cell>
          <cell r="O91">
            <v>1519.3452268800002</v>
          </cell>
          <cell r="P91">
            <v>29339.080243200005</v>
          </cell>
        </row>
        <row r="92">
          <cell r="F92" t="str">
            <v/>
          </cell>
          <cell r="G92">
            <v>47716.905599999998</v>
          </cell>
          <cell r="H92">
            <v>992.89337172480009</v>
          </cell>
          <cell r="I92">
            <v>2863.0143359999997</v>
          </cell>
          <cell r="J92">
            <v>668.03667840000003</v>
          </cell>
          <cell r="K92">
            <v>477.16905600000001</v>
          </cell>
          <cell r="L92">
            <v>214</v>
          </cell>
          <cell r="M92">
            <v>4528</v>
          </cell>
          <cell r="N92">
            <v>272</v>
          </cell>
          <cell r="O92">
            <v>691.89513120000004</v>
          </cell>
          <cell r="P92">
            <v>13360.733568000001</v>
          </cell>
        </row>
        <row r="93">
          <cell r="F93" t="str">
            <v/>
          </cell>
          <cell r="G93">
            <v>28846.546560000003</v>
          </cell>
          <cell r="H93">
            <v>600.23894082047627</v>
          </cell>
          <cell r="I93">
            <v>1730.7927936000001</v>
          </cell>
          <cell r="J93">
            <v>403.85165184000005</v>
          </cell>
          <cell r="K93">
            <v>288.46546560000002</v>
          </cell>
          <cell r="L93">
            <v>214</v>
          </cell>
          <cell r="M93">
            <v>4528</v>
          </cell>
          <cell r="N93">
            <v>272</v>
          </cell>
          <cell r="O93">
            <v>418.27492512000003</v>
          </cell>
          <cell r="P93">
            <v>8077.0330368000014</v>
          </cell>
        </row>
        <row r="94">
          <cell r="F94" t="str">
            <v/>
          </cell>
          <cell r="G94">
            <v>30318.088319999999</v>
          </cell>
          <cell r="H94">
            <v>630.85878176255937</v>
          </cell>
          <cell r="I94">
            <v>1819.0852991999998</v>
          </cell>
          <cell r="J94">
            <v>424.45323647999999</v>
          </cell>
          <cell r="K94">
            <v>303.18088319999998</v>
          </cell>
          <cell r="L94">
            <v>214</v>
          </cell>
          <cell r="M94">
            <v>4528</v>
          </cell>
          <cell r="N94">
            <v>272</v>
          </cell>
          <cell r="O94">
            <v>439.61228063999999</v>
          </cell>
          <cell r="P94">
            <v>8489.0647296000006</v>
          </cell>
        </row>
        <row r="95">
          <cell r="F95" t="str">
            <v/>
          </cell>
          <cell r="G95">
            <v>29409.194879999999</v>
          </cell>
          <cell r="H95">
            <v>611.94652706303896</v>
          </cell>
          <cell r="I95">
            <v>1764.5516928</v>
          </cell>
          <cell r="J95">
            <v>411.72872832000002</v>
          </cell>
          <cell r="K95">
            <v>294.09194880000001</v>
          </cell>
          <cell r="L95">
            <v>214</v>
          </cell>
          <cell r="M95">
            <v>4528</v>
          </cell>
          <cell r="N95">
            <v>272</v>
          </cell>
          <cell r="O95">
            <v>426.43332576</v>
          </cell>
          <cell r="P95">
            <v>8234.5745664000005</v>
          </cell>
        </row>
        <row r="96">
          <cell r="F96" t="str">
            <v/>
          </cell>
          <cell r="G96">
            <v>29409.194879999999</v>
          </cell>
          <cell r="H96">
            <v>611.94652706303896</v>
          </cell>
          <cell r="I96">
            <v>1764.5516928</v>
          </cell>
          <cell r="J96">
            <v>411.72872832000002</v>
          </cell>
          <cell r="K96">
            <v>294.09194880000001</v>
          </cell>
          <cell r="L96">
            <v>214</v>
          </cell>
          <cell r="M96">
            <v>4528</v>
          </cell>
          <cell r="N96">
            <v>272</v>
          </cell>
          <cell r="O96">
            <v>426.43332576</v>
          </cell>
          <cell r="P96">
            <v>8234.5745664000005</v>
          </cell>
        </row>
        <row r="97">
          <cell r="F97" t="str">
            <v/>
          </cell>
          <cell r="G97">
            <v>33412.65408</v>
          </cell>
          <cell r="H97">
            <v>695.25050609663595</v>
          </cell>
          <cell r="I97">
            <v>2004.7592448</v>
          </cell>
          <cell r="J97">
            <v>467.77715712000003</v>
          </cell>
          <cell r="K97">
            <v>334.12654079999999</v>
          </cell>
          <cell r="L97">
            <v>214</v>
          </cell>
          <cell r="M97">
            <v>4528</v>
          </cell>
          <cell r="N97">
            <v>272</v>
          </cell>
          <cell r="O97">
            <v>484.48348416000005</v>
          </cell>
          <cell r="P97">
            <v>9355.5431424000017</v>
          </cell>
        </row>
        <row r="98">
          <cell r="F98" t="str">
            <v/>
          </cell>
          <cell r="G98">
            <v>33412.65408</v>
          </cell>
          <cell r="H98">
            <v>695.25050609663595</v>
          </cell>
          <cell r="I98">
            <v>2004.7592448</v>
          </cell>
          <cell r="J98">
            <v>467.77715712000003</v>
          </cell>
          <cell r="K98">
            <v>334.12654079999999</v>
          </cell>
          <cell r="L98">
            <v>214</v>
          </cell>
          <cell r="M98">
            <v>4528</v>
          </cell>
          <cell r="N98">
            <v>272</v>
          </cell>
          <cell r="O98">
            <v>484.48348416000005</v>
          </cell>
          <cell r="P98">
            <v>9355.5431424000017</v>
          </cell>
        </row>
        <row r="99">
          <cell r="F99" t="str">
            <v/>
          </cell>
          <cell r="G99">
            <v>56134.990079999996</v>
          </cell>
          <cell r="H99">
            <v>1168.0568735846391</v>
          </cell>
          <cell r="I99">
            <v>3368.0994047999998</v>
          </cell>
          <cell r="J99">
            <v>785.88986111999998</v>
          </cell>
          <cell r="K99">
            <v>561.3499008</v>
          </cell>
          <cell r="L99">
            <v>214</v>
          </cell>
          <cell r="M99">
            <v>4528</v>
          </cell>
          <cell r="N99">
            <v>272</v>
          </cell>
          <cell r="O99">
            <v>813.95735616000002</v>
          </cell>
          <cell r="P99">
            <v>15717.7972224</v>
          </cell>
        </row>
        <row r="100">
          <cell r="F100" t="str">
            <v/>
          </cell>
          <cell r="G100">
            <v>53927.677439999999</v>
          </cell>
          <cell r="H100">
            <v>1122.1271121715181</v>
          </cell>
          <cell r="I100">
            <v>3235.6606463999997</v>
          </cell>
          <cell r="J100">
            <v>754.98748416000001</v>
          </cell>
          <cell r="K100">
            <v>539.27677440000002</v>
          </cell>
          <cell r="L100">
            <v>214</v>
          </cell>
          <cell r="M100">
            <v>4528</v>
          </cell>
          <cell r="N100">
            <v>272</v>
          </cell>
          <cell r="O100">
            <v>781.95132288000002</v>
          </cell>
          <cell r="P100">
            <v>15099.749683200002</v>
          </cell>
        </row>
        <row r="101">
          <cell r="F101" t="str">
            <v/>
          </cell>
          <cell r="G101">
            <v>51828.566399999996</v>
          </cell>
          <cell r="H101">
            <v>1078.4488096511996</v>
          </cell>
          <cell r="I101">
            <v>3109.7139839999995</v>
          </cell>
          <cell r="J101">
            <v>725.5999296</v>
          </cell>
          <cell r="K101">
            <v>518.285664</v>
          </cell>
          <cell r="L101">
            <v>214</v>
          </cell>
          <cell r="M101">
            <v>4528</v>
          </cell>
          <cell r="N101">
            <v>272</v>
          </cell>
          <cell r="O101">
            <v>751.5142128</v>
          </cell>
          <cell r="P101">
            <v>14511.998592</v>
          </cell>
        </row>
        <row r="102">
          <cell r="F102" t="str">
            <v/>
          </cell>
          <cell r="G102">
            <v>81865.330559999988</v>
          </cell>
          <cell r="H102">
            <v>1703.4537982924667</v>
          </cell>
          <cell r="I102">
            <v>4911.919833599999</v>
          </cell>
          <cell r="J102">
            <v>1146.1146278399999</v>
          </cell>
          <cell r="K102">
            <v>818.65330559999984</v>
          </cell>
          <cell r="L102">
            <v>214</v>
          </cell>
          <cell r="M102">
            <v>4528</v>
          </cell>
          <cell r="N102">
            <v>272</v>
          </cell>
          <cell r="O102">
            <v>1187.0472931199999</v>
          </cell>
          <cell r="P102">
            <v>22922.292556799999</v>
          </cell>
        </row>
        <row r="103">
          <cell r="F103" t="str">
            <v/>
          </cell>
          <cell r="G103">
            <v>77905.152000000002</v>
          </cell>
          <cell r="H103">
            <v>1621.0504028159921</v>
          </cell>
          <cell r="I103">
            <v>4674.3091199999999</v>
          </cell>
          <cell r="J103">
            <v>1090.6721280000002</v>
          </cell>
          <cell r="K103">
            <v>779.05151999999998</v>
          </cell>
          <cell r="L103">
            <v>214</v>
          </cell>
          <cell r="M103">
            <v>4528</v>
          </cell>
          <cell r="N103">
            <v>272</v>
          </cell>
          <cell r="O103">
            <v>1129.6247040000001</v>
          </cell>
          <cell r="P103">
            <v>21813.442560000003</v>
          </cell>
        </row>
        <row r="104">
          <cell r="F104" t="str">
            <v/>
          </cell>
          <cell r="G104">
            <v>100692.40895999999</v>
          </cell>
          <cell r="H104">
            <v>2095.2076456396753</v>
          </cell>
          <cell r="I104">
            <v>6041.5445375999989</v>
          </cell>
          <cell r="J104">
            <v>1409.6937254399998</v>
          </cell>
          <cell r="K104">
            <v>1006.9240895999999</v>
          </cell>
          <cell r="L104">
            <v>214</v>
          </cell>
          <cell r="M104">
            <v>4528</v>
          </cell>
          <cell r="N104">
            <v>272</v>
          </cell>
          <cell r="O104">
            <v>1460.0399299199998</v>
          </cell>
          <cell r="P104">
            <v>28193.8745088</v>
          </cell>
        </row>
        <row r="105">
          <cell r="F105" t="str">
            <v/>
          </cell>
          <cell r="G105">
            <v>81064.638720000003</v>
          </cell>
          <cell r="H105">
            <v>1686.7930024857487</v>
          </cell>
          <cell r="I105">
            <v>4863.8783231999996</v>
          </cell>
          <cell r="J105">
            <v>1134.90494208</v>
          </cell>
          <cell r="K105">
            <v>810.64638720000005</v>
          </cell>
          <cell r="L105">
            <v>214</v>
          </cell>
          <cell r="M105">
            <v>4528</v>
          </cell>
          <cell r="N105">
            <v>272</v>
          </cell>
          <cell r="O105">
            <v>1175.4372614400002</v>
          </cell>
          <cell r="P105">
            <v>22698.098841600004</v>
          </cell>
        </row>
        <row r="106">
          <cell r="F106" t="str">
            <v/>
          </cell>
          <cell r="G106">
            <v>43150.798079999993</v>
          </cell>
          <cell r="H106">
            <v>897.88180644864042</v>
          </cell>
          <cell r="I106">
            <v>2589.0478847999993</v>
          </cell>
          <cell r="J106">
            <v>604.11117311999988</v>
          </cell>
          <cell r="K106">
            <v>431.50798079999993</v>
          </cell>
          <cell r="L106">
            <v>214</v>
          </cell>
          <cell r="M106">
            <v>4528</v>
          </cell>
          <cell r="N106">
            <v>272</v>
          </cell>
          <cell r="O106">
            <v>625.68657215999997</v>
          </cell>
          <cell r="P106">
            <v>12082.223462399999</v>
          </cell>
        </row>
        <row r="107">
          <cell r="F107" t="str">
            <v/>
          </cell>
          <cell r="G107">
            <v>42717.991679999999</v>
          </cell>
          <cell r="H107">
            <v>888.87597087743779</v>
          </cell>
          <cell r="I107">
            <v>2563.0795008</v>
          </cell>
          <cell r="J107">
            <v>598.05188352000005</v>
          </cell>
          <cell r="K107">
            <v>427.1799168</v>
          </cell>
          <cell r="L107">
            <v>214</v>
          </cell>
          <cell r="M107">
            <v>4528</v>
          </cell>
          <cell r="N107">
            <v>272</v>
          </cell>
          <cell r="O107">
            <v>619.41087935999997</v>
          </cell>
          <cell r="P107">
            <v>11961.037670400001</v>
          </cell>
        </row>
        <row r="108">
          <cell r="F108" t="str">
            <v/>
          </cell>
          <cell r="G108">
            <v>50616.708479999994</v>
          </cell>
          <cell r="H108">
            <v>1053.2324700518366</v>
          </cell>
          <cell r="I108">
            <v>3037.0025087999993</v>
          </cell>
          <cell r="J108">
            <v>708.63391871999988</v>
          </cell>
          <cell r="K108">
            <v>506.16708479999994</v>
          </cell>
          <cell r="L108">
            <v>214</v>
          </cell>
          <cell r="M108">
            <v>4528</v>
          </cell>
          <cell r="N108">
            <v>272</v>
          </cell>
          <cell r="O108">
            <v>733.94227295999997</v>
          </cell>
          <cell r="P108">
            <v>14172.6783744</v>
          </cell>
        </row>
        <row r="109">
          <cell r="F109" t="str">
            <v/>
          </cell>
          <cell r="G109">
            <v>50118.981120000004</v>
          </cell>
          <cell r="H109">
            <v>1042.8757591449612</v>
          </cell>
          <cell r="I109">
            <v>3007.1388672000003</v>
          </cell>
          <cell r="J109">
            <v>701.66573568000013</v>
          </cell>
          <cell r="K109">
            <v>501.18981120000007</v>
          </cell>
          <cell r="L109">
            <v>214</v>
          </cell>
          <cell r="M109">
            <v>4528</v>
          </cell>
          <cell r="N109">
            <v>272</v>
          </cell>
          <cell r="O109">
            <v>726.7252262400001</v>
          </cell>
          <cell r="P109">
            <v>14033.314713600003</v>
          </cell>
        </row>
        <row r="110">
          <cell r="F110" t="str">
            <v/>
          </cell>
          <cell r="G110">
            <v>77905.152000000002</v>
          </cell>
          <cell r="H110">
            <v>1621.0504028159921</v>
          </cell>
          <cell r="I110">
            <v>4674.3091199999999</v>
          </cell>
          <cell r="J110">
            <v>1090.6721280000002</v>
          </cell>
          <cell r="K110">
            <v>779.05151999999998</v>
          </cell>
          <cell r="L110">
            <v>214</v>
          </cell>
          <cell r="M110">
            <v>4528</v>
          </cell>
          <cell r="N110">
            <v>272</v>
          </cell>
          <cell r="O110">
            <v>1129.6247040000001</v>
          </cell>
          <cell r="P110">
            <v>21813.442560000003</v>
          </cell>
        </row>
        <row r="111">
          <cell r="F111" t="str">
            <v/>
          </cell>
          <cell r="G111">
            <v>78684.203519999995</v>
          </cell>
          <cell r="H111">
            <v>1637.260906844167</v>
          </cell>
          <cell r="I111">
            <v>4721.0522111999999</v>
          </cell>
          <cell r="J111">
            <v>1101.57884928</v>
          </cell>
          <cell r="K111">
            <v>786.84203519999994</v>
          </cell>
          <cell r="L111">
            <v>214</v>
          </cell>
          <cell r="M111">
            <v>4528</v>
          </cell>
          <cell r="N111">
            <v>272</v>
          </cell>
          <cell r="O111">
            <v>1140.9209510400001</v>
          </cell>
          <cell r="P111">
            <v>22031.576985600001</v>
          </cell>
        </row>
        <row r="112">
          <cell r="F112" t="str">
            <v/>
          </cell>
          <cell r="G112">
            <v>106881.54048</v>
          </cell>
          <cell r="H112">
            <v>2223.991094307843</v>
          </cell>
          <cell r="I112">
            <v>6412.8924287999998</v>
          </cell>
          <cell r="J112">
            <v>1496.3415667199999</v>
          </cell>
          <cell r="K112">
            <v>1068.8154047999999</v>
          </cell>
          <cell r="L112">
            <v>214</v>
          </cell>
          <cell r="M112">
            <v>4528</v>
          </cell>
          <cell r="N112">
            <v>272</v>
          </cell>
          <cell r="O112">
            <v>1549.7823369600001</v>
          </cell>
          <cell r="P112">
            <v>29926.831334400002</v>
          </cell>
        </row>
        <row r="113">
          <cell r="F113" t="str">
            <v/>
          </cell>
          <cell r="G113">
            <v>86907.525120000006</v>
          </cell>
          <cell r="H113">
            <v>1808.3717826969514</v>
          </cell>
          <cell r="I113">
            <v>5214.4515072000004</v>
          </cell>
          <cell r="J113">
            <v>1216.7053516800001</v>
          </cell>
          <cell r="K113">
            <v>869.07525120000003</v>
          </cell>
          <cell r="L113">
            <v>214</v>
          </cell>
          <cell r="M113">
            <v>4528</v>
          </cell>
          <cell r="N113">
            <v>272</v>
          </cell>
          <cell r="O113">
            <v>1260.1591142400002</v>
          </cell>
          <cell r="P113">
            <v>24334.107033600005</v>
          </cell>
        </row>
        <row r="114">
          <cell r="F114" t="str">
            <v/>
          </cell>
          <cell r="G114">
            <v>43432.122239999997</v>
          </cell>
          <cell r="H114">
            <v>903.73559956991812</v>
          </cell>
          <cell r="I114">
            <v>2605.9273343999998</v>
          </cell>
          <cell r="J114">
            <v>608.04971135999995</v>
          </cell>
          <cell r="K114">
            <v>434.32122239999995</v>
          </cell>
          <cell r="L114">
            <v>214</v>
          </cell>
          <cell r="M114">
            <v>4528</v>
          </cell>
          <cell r="N114">
            <v>272</v>
          </cell>
          <cell r="O114">
            <v>629.76577248000001</v>
          </cell>
          <cell r="P114">
            <v>12160.994227200001</v>
          </cell>
        </row>
        <row r="115">
          <cell r="F115" t="str">
            <v/>
          </cell>
          <cell r="G115">
            <v>30924.01728</v>
          </cell>
          <cell r="H115">
            <v>643.46695156223723</v>
          </cell>
          <cell r="I115">
            <v>1855.4410367999999</v>
          </cell>
          <cell r="J115">
            <v>432.93624191999999</v>
          </cell>
          <cell r="K115">
            <v>309.24017279999998</v>
          </cell>
          <cell r="L115">
            <v>214</v>
          </cell>
          <cell r="M115">
            <v>4528</v>
          </cell>
          <cell r="N115">
            <v>272</v>
          </cell>
          <cell r="O115">
            <v>448.39825056000001</v>
          </cell>
          <cell r="P115">
            <v>8658.7248384000013</v>
          </cell>
        </row>
        <row r="116">
          <cell r="F116" t="str">
            <v/>
          </cell>
          <cell r="G116">
            <v>31226.981760000002</v>
          </cell>
          <cell r="H116">
            <v>649.77103646208343</v>
          </cell>
          <cell r="I116">
            <v>1873.6189056000001</v>
          </cell>
          <cell r="J116">
            <v>437.17774464000001</v>
          </cell>
          <cell r="K116">
            <v>312.26981760000001</v>
          </cell>
          <cell r="L116">
            <v>214</v>
          </cell>
          <cell r="M116">
            <v>4528</v>
          </cell>
          <cell r="N116">
            <v>272</v>
          </cell>
          <cell r="O116">
            <v>452.79123552000004</v>
          </cell>
          <cell r="P116">
            <v>8743.5548928000007</v>
          </cell>
        </row>
        <row r="117">
          <cell r="F117" t="str">
            <v/>
          </cell>
          <cell r="G117">
            <v>30318.088319999999</v>
          </cell>
          <cell r="H117">
            <v>630.85878176255937</v>
          </cell>
          <cell r="I117">
            <v>1819.0852991999998</v>
          </cell>
          <cell r="J117">
            <v>424.45323647999999</v>
          </cell>
          <cell r="K117">
            <v>303.18088319999998</v>
          </cell>
          <cell r="L117">
            <v>214</v>
          </cell>
          <cell r="M117">
            <v>4528</v>
          </cell>
          <cell r="N117">
            <v>272</v>
          </cell>
          <cell r="O117">
            <v>439.61228063999999</v>
          </cell>
          <cell r="P117">
            <v>8489.0647296000006</v>
          </cell>
        </row>
        <row r="118">
          <cell r="F118" t="str">
            <v/>
          </cell>
          <cell r="G118">
            <v>66587.264639999994</v>
          </cell>
          <cell r="H118">
            <v>1385.5478026291239</v>
          </cell>
          <cell r="I118">
            <v>3995.2358783999994</v>
          </cell>
          <cell r="J118">
            <v>932.2217049599999</v>
          </cell>
          <cell r="K118">
            <v>665.87264640000001</v>
          </cell>
          <cell r="L118">
            <v>214</v>
          </cell>
          <cell r="M118">
            <v>4528</v>
          </cell>
          <cell r="N118">
            <v>272</v>
          </cell>
          <cell r="O118">
            <v>965.51533727999993</v>
          </cell>
          <cell r="P118">
            <v>18644.4340992</v>
          </cell>
        </row>
        <row r="119">
          <cell r="F119" t="str">
            <v/>
          </cell>
          <cell r="G119">
            <v>42155.343359999999</v>
          </cell>
          <cell r="H119">
            <v>877.16838463488239</v>
          </cell>
          <cell r="I119">
            <v>2529.3206015999999</v>
          </cell>
          <cell r="J119">
            <v>590.17480704000002</v>
          </cell>
          <cell r="K119">
            <v>421.55343360000001</v>
          </cell>
          <cell r="L119">
            <v>214</v>
          </cell>
          <cell r="M119">
            <v>4528</v>
          </cell>
          <cell r="N119">
            <v>272</v>
          </cell>
          <cell r="O119">
            <v>611.25247872</v>
          </cell>
          <cell r="P119">
            <v>11803.4961408</v>
          </cell>
        </row>
        <row r="120">
          <cell r="F120" t="str">
            <v/>
          </cell>
          <cell r="G120">
            <v>44752.181759999999</v>
          </cell>
          <cell r="H120">
            <v>931.2033980620763</v>
          </cell>
          <cell r="I120">
            <v>2685.1309056</v>
          </cell>
          <cell r="J120">
            <v>626.53054464000002</v>
          </cell>
          <cell r="K120">
            <v>447.52181760000002</v>
          </cell>
          <cell r="L120">
            <v>214</v>
          </cell>
          <cell r="M120">
            <v>4528</v>
          </cell>
          <cell r="N120">
            <v>272</v>
          </cell>
          <cell r="O120">
            <v>648.90663552000001</v>
          </cell>
          <cell r="P120">
            <v>12530.610892800001</v>
          </cell>
        </row>
        <row r="121">
          <cell r="F121" t="str">
            <v/>
          </cell>
          <cell r="G121">
            <v>44752.181759999999</v>
          </cell>
          <cell r="H121">
            <v>931.2033980620763</v>
          </cell>
          <cell r="I121">
            <v>2685.1309056</v>
          </cell>
          <cell r="J121">
            <v>626.53054464000002</v>
          </cell>
          <cell r="K121">
            <v>447.52181760000002</v>
          </cell>
          <cell r="L121">
            <v>214</v>
          </cell>
          <cell r="M121">
            <v>4528</v>
          </cell>
          <cell r="N121">
            <v>272</v>
          </cell>
          <cell r="O121">
            <v>648.90663552000001</v>
          </cell>
          <cell r="P121">
            <v>12530.610892800001</v>
          </cell>
        </row>
        <row r="122">
          <cell r="F122" t="str">
            <v/>
          </cell>
          <cell r="G122">
            <v>42155.343359999999</v>
          </cell>
          <cell r="H122">
            <v>877.16838463488239</v>
          </cell>
          <cell r="I122">
            <v>2529.3206015999999</v>
          </cell>
          <cell r="J122">
            <v>590.17480704000002</v>
          </cell>
          <cell r="K122">
            <v>421.55343360000001</v>
          </cell>
          <cell r="L122">
            <v>214</v>
          </cell>
          <cell r="M122">
            <v>4528</v>
          </cell>
          <cell r="N122">
            <v>272</v>
          </cell>
          <cell r="O122">
            <v>611.25247872</v>
          </cell>
          <cell r="P122">
            <v>11803.4961408</v>
          </cell>
        </row>
        <row r="123">
          <cell r="F123" t="str">
            <v/>
          </cell>
          <cell r="G123">
            <v>55571.925600000002</v>
          </cell>
          <cell r="H123">
            <v>1156.3406278847979</v>
          </cell>
          <cell r="I123">
            <v>3334.3155360000001</v>
          </cell>
          <cell r="J123">
            <v>778.00695840000003</v>
          </cell>
          <cell r="K123">
            <v>555.71925600000009</v>
          </cell>
          <cell r="L123">
            <v>214</v>
          </cell>
          <cell r="M123">
            <v>4528</v>
          </cell>
          <cell r="N123">
            <v>272</v>
          </cell>
          <cell r="O123">
            <v>805.79292120000002</v>
          </cell>
          <cell r="P123">
            <v>15560.139168000002</v>
          </cell>
        </row>
        <row r="124">
          <cell r="F124" t="str">
            <v/>
          </cell>
          <cell r="G124">
            <v>72819.676800000001</v>
          </cell>
          <cell r="H124">
            <v>1515.2318348543922</v>
          </cell>
          <cell r="I124">
            <v>4369.1806079999997</v>
          </cell>
          <cell r="J124">
            <v>1019.4754752</v>
          </cell>
          <cell r="K124">
            <v>728.19676800000002</v>
          </cell>
          <cell r="L124">
            <v>214</v>
          </cell>
          <cell r="M124">
            <v>4528</v>
          </cell>
          <cell r="N124">
            <v>272</v>
          </cell>
          <cell r="O124">
            <v>1055.8853136</v>
          </cell>
          <cell r="P124">
            <v>20389.509504000001</v>
          </cell>
        </row>
        <row r="125">
          <cell r="F125" t="str">
            <v/>
          </cell>
          <cell r="G125">
            <v>94827.882240000006</v>
          </cell>
          <cell r="H125">
            <v>1973.1785736499151</v>
          </cell>
          <cell r="I125">
            <v>5689.6729344000005</v>
          </cell>
          <cell r="J125">
            <v>1327.5903513600001</v>
          </cell>
          <cell r="K125">
            <v>948.27882240000008</v>
          </cell>
          <cell r="L125">
            <v>214</v>
          </cell>
          <cell r="M125">
            <v>4528</v>
          </cell>
          <cell r="N125">
            <v>272</v>
          </cell>
          <cell r="O125">
            <v>1375.0042924800002</v>
          </cell>
          <cell r="P125">
            <v>26551.807027200004</v>
          </cell>
        </row>
        <row r="126">
          <cell r="F126" t="str">
            <v/>
          </cell>
          <cell r="G126">
            <v>51114.435839999998</v>
          </cell>
          <cell r="H126">
            <v>1063.5891809587192</v>
          </cell>
          <cell r="I126">
            <v>3066.8661503999997</v>
          </cell>
          <cell r="J126">
            <v>715.60210175999998</v>
          </cell>
          <cell r="K126">
            <v>511.14435839999999</v>
          </cell>
          <cell r="L126">
            <v>214</v>
          </cell>
          <cell r="M126">
            <v>4528</v>
          </cell>
          <cell r="N126">
            <v>272</v>
          </cell>
          <cell r="O126">
            <v>741.15931968000007</v>
          </cell>
          <cell r="P126">
            <v>14312.0420352</v>
          </cell>
        </row>
        <row r="127">
          <cell r="F127" t="str">
            <v/>
          </cell>
          <cell r="G127">
            <v>86712.762240000011</v>
          </cell>
          <cell r="H127">
            <v>1804.319156689904</v>
          </cell>
          <cell r="I127">
            <v>5202.7657344000008</v>
          </cell>
          <cell r="J127">
            <v>1213.9786713600001</v>
          </cell>
          <cell r="K127">
            <v>867.12762240000018</v>
          </cell>
          <cell r="L127">
            <v>214</v>
          </cell>
          <cell r="M127">
            <v>4528</v>
          </cell>
          <cell r="N127">
            <v>272</v>
          </cell>
          <cell r="O127">
            <v>1257.3350524800003</v>
          </cell>
          <cell r="P127">
            <v>24279.573427200005</v>
          </cell>
        </row>
        <row r="128">
          <cell r="F128" t="str">
            <v/>
          </cell>
          <cell r="G128">
            <v>58537.065600000002</v>
          </cell>
          <cell r="H128">
            <v>1218.0392610047929</v>
          </cell>
          <cell r="I128">
            <v>3512.2239359999999</v>
          </cell>
          <cell r="J128">
            <v>819.51891840000008</v>
          </cell>
          <cell r="K128">
            <v>585.37065600000005</v>
          </cell>
          <cell r="L128">
            <v>214</v>
          </cell>
          <cell r="M128">
            <v>4528</v>
          </cell>
          <cell r="N128">
            <v>272</v>
          </cell>
          <cell r="O128">
            <v>848.78745120000008</v>
          </cell>
          <cell r="P128">
            <v>16390.378368000002</v>
          </cell>
        </row>
        <row r="129">
          <cell r="F129" t="str">
            <v/>
          </cell>
          <cell r="G129">
            <v>44752.181759999999</v>
          </cell>
          <cell r="H129">
            <v>931.2033980620763</v>
          </cell>
          <cell r="I129">
            <v>2685.1309056</v>
          </cell>
          <cell r="J129">
            <v>626.53054464000002</v>
          </cell>
          <cell r="K129">
            <v>447.52181760000002</v>
          </cell>
          <cell r="L129">
            <v>214</v>
          </cell>
          <cell r="M129">
            <v>4528</v>
          </cell>
          <cell r="N129">
            <v>272</v>
          </cell>
          <cell r="O129">
            <v>648.90663552000001</v>
          </cell>
          <cell r="P129">
            <v>12530.610892800001</v>
          </cell>
        </row>
        <row r="130">
          <cell r="F130" t="str">
            <v/>
          </cell>
          <cell r="G130">
            <v>81865.330559999988</v>
          </cell>
          <cell r="H130">
            <v>1703.4537982924667</v>
          </cell>
          <cell r="I130">
            <v>4911.919833599999</v>
          </cell>
          <cell r="J130">
            <v>1146.1146278399999</v>
          </cell>
          <cell r="K130">
            <v>818.65330559999984</v>
          </cell>
          <cell r="L130">
            <v>214</v>
          </cell>
          <cell r="M130">
            <v>4528</v>
          </cell>
          <cell r="N130">
            <v>272</v>
          </cell>
          <cell r="O130">
            <v>1187.0472931199999</v>
          </cell>
          <cell r="P130">
            <v>22922.292556799999</v>
          </cell>
        </row>
        <row r="131">
          <cell r="F131" t="str">
            <v/>
          </cell>
          <cell r="G131">
            <v>57260.286720000004</v>
          </cell>
          <cell r="H131">
            <v>1191.4720460697572</v>
          </cell>
          <cell r="I131">
            <v>3435.6172031999999</v>
          </cell>
          <cell r="J131">
            <v>801.64401408000003</v>
          </cell>
          <cell r="K131">
            <v>572.60286720000011</v>
          </cell>
          <cell r="L131">
            <v>214</v>
          </cell>
          <cell r="M131">
            <v>4528</v>
          </cell>
          <cell r="N131">
            <v>272</v>
          </cell>
          <cell r="O131">
            <v>830.27415744000007</v>
          </cell>
          <cell r="P131">
            <v>16032.880281600002</v>
          </cell>
        </row>
        <row r="132">
          <cell r="F132" t="str">
            <v/>
          </cell>
          <cell r="G132">
            <v>34018.583039999998</v>
          </cell>
          <cell r="H132">
            <v>707.85867589632107</v>
          </cell>
          <cell r="I132">
            <v>2041.1149823999997</v>
          </cell>
          <cell r="J132">
            <v>476.26016255999997</v>
          </cell>
          <cell r="K132">
            <v>340.18583039999999</v>
          </cell>
          <cell r="L132">
            <v>214</v>
          </cell>
          <cell r="M132">
            <v>4528</v>
          </cell>
          <cell r="N132">
            <v>272</v>
          </cell>
          <cell r="O132">
            <v>493.26945408</v>
          </cell>
          <cell r="P132">
            <v>9525.2032512000005</v>
          </cell>
        </row>
        <row r="133">
          <cell r="F133" t="str">
            <v/>
          </cell>
          <cell r="G133">
            <v>106578.576</v>
          </cell>
          <cell r="H133">
            <v>2217.6870094079932</v>
          </cell>
          <cell r="I133">
            <v>6394.7145599999994</v>
          </cell>
          <cell r="J133">
            <v>1492.100064</v>
          </cell>
          <cell r="K133">
            <v>1065.78576</v>
          </cell>
          <cell r="L133">
            <v>214</v>
          </cell>
          <cell r="M133">
            <v>4528</v>
          </cell>
          <cell r="N133">
            <v>272</v>
          </cell>
          <cell r="O133">
            <v>1545.3893520000001</v>
          </cell>
          <cell r="P133">
            <v>29842.001280000004</v>
          </cell>
        </row>
        <row r="134">
          <cell r="F134" t="str">
            <v/>
          </cell>
          <cell r="G134">
            <v>63341.216639999999</v>
          </cell>
          <cell r="H134">
            <v>1318.0040358451079</v>
          </cell>
          <cell r="I134">
            <v>3800.4729983999996</v>
          </cell>
          <cell r="J134">
            <v>886.77703296000004</v>
          </cell>
          <cell r="K134">
            <v>633.41216640000005</v>
          </cell>
          <cell r="L134">
            <v>214</v>
          </cell>
          <cell r="M134">
            <v>4528</v>
          </cell>
          <cell r="N134">
            <v>272</v>
          </cell>
          <cell r="O134">
            <v>918.44764128000008</v>
          </cell>
          <cell r="P134">
            <v>17735.5406592</v>
          </cell>
        </row>
        <row r="135">
          <cell r="F135" t="str">
            <v/>
          </cell>
          <cell r="G135">
            <v>70677.28512</v>
          </cell>
          <cell r="H135">
            <v>1470.6529487769585</v>
          </cell>
          <cell r="I135">
            <v>4240.6371072000002</v>
          </cell>
          <cell r="J135">
            <v>989.48199168000008</v>
          </cell>
          <cell r="K135">
            <v>706.77285119999999</v>
          </cell>
          <cell r="L135">
            <v>214</v>
          </cell>
          <cell r="M135">
            <v>4528</v>
          </cell>
          <cell r="N135">
            <v>272</v>
          </cell>
          <cell r="O135">
            <v>1024.8206342400001</v>
          </cell>
          <cell r="P135">
            <v>19789.639833600002</v>
          </cell>
        </row>
        <row r="136">
          <cell r="F136" t="str">
            <v/>
          </cell>
          <cell r="G136">
            <v>46743.091200000003</v>
          </cell>
          <cell r="H136">
            <v>972.63024168959237</v>
          </cell>
          <cell r="I136">
            <v>2804.5854720000002</v>
          </cell>
          <cell r="J136">
            <v>654.40327680000007</v>
          </cell>
          <cell r="K136">
            <v>467.43091200000003</v>
          </cell>
          <cell r="L136">
            <v>214</v>
          </cell>
          <cell r="M136">
            <v>4528</v>
          </cell>
          <cell r="N136">
            <v>272</v>
          </cell>
          <cell r="O136">
            <v>677.77482240000006</v>
          </cell>
          <cell r="P136">
            <v>13088.065536000002</v>
          </cell>
        </row>
        <row r="137">
          <cell r="F137" t="str">
            <v/>
          </cell>
          <cell r="G137">
            <v>39515.224320000001</v>
          </cell>
          <cell r="H137">
            <v>822.23278765055875</v>
          </cell>
          <cell r="I137">
            <v>2370.9134592</v>
          </cell>
          <cell r="J137">
            <v>553.21314047999999</v>
          </cell>
          <cell r="K137">
            <v>395.15224320000004</v>
          </cell>
          <cell r="L137">
            <v>214</v>
          </cell>
          <cell r="M137">
            <v>4528</v>
          </cell>
          <cell r="N137">
            <v>272</v>
          </cell>
          <cell r="O137">
            <v>572.97075264</v>
          </cell>
          <cell r="P137">
            <v>11064.262809600001</v>
          </cell>
        </row>
        <row r="138">
          <cell r="F138" t="str">
            <v/>
          </cell>
          <cell r="G138">
            <v>47673.624960000001</v>
          </cell>
          <cell r="H138">
            <v>991.99278816767765</v>
          </cell>
          <cell r="I138">
            <v>2860.4174975999999</v>
          </cell>
          <cell r="J138">
            <v>667.43074944</v>
          </cell>
          <cell r="K138">
            <v>476.73624960000001</v>
          </cell>
          <cell r="L138">
            <v>214</v>
          </cell>
          <cell r="M138">
            <v>4528</v>
          </cell>
          <cell r="N138">
            <v>272</v>
          </cell>
          <cell r="O138">
            <v>691.26756192000005</v>
          </cell>
          <cell r="P138">
            <v>13348.614988800002</v>
          </cell>
        </row>
        <row r="139">
          <cell r="F139" t="str">
            <v/>
          </cell>
          <cell r="G139">
            <v>51114.435839999998</v>
          </cell>
          <cell r="H139">
            <v>1063.5891809587192</v>
          </cell>
          <cell r="I139">
            <v>3066.8661503999997</v>
          </cell>
          <cell r="J139">
            <v>715.60210175999998</v>
          </cell>
          <cell r="K139">
            <v>511.14435839999999</v>
          </cell>
          <cell r="L139">
            <v>214</v>
          </cell>
          <cell r="M139">
            <v>4528</v>
          </cell>
          <cell r="N139">
            <v>272</v>
          </cell>
          <cell r="O139">
            <v>741.15931968000007</v>
          </cell>
          <cell r="P139">
            <v>14312.0420352</v>
          </cell>
        </row>
        <row r="140">
          <cell r="F140" t="str">
            <v/>
          </cell>
          <cell r="G140">
            <v>46743.091200000003</v>
          </cell>
          <cell r="H140">
            <v>972.63024168959237</v>
          </cell>
          <cell r="I140">
            <v>2804.5854720000002</v>
          </cell>
          <cell r="J140">
            <v>654.40327680000007</v>
          </cell>
          <cell r="K140">
            <v>467.43091200000003</v>
          </cell>
          <cell r="L140">
            <v>214</v>
          </cell>
          <cell r="M140">
            <v>4528</v>
          </cell>
          <cell r="N140">
            <v>272</v>
          </cell>
          <cell r="O140">
            <v>677.77482240000006</v>
          </cell>
          <cell r="P140">
            <v>13088.065536000002</v>
          </cell>
        </row>
        <row r="141">
          <cell r="F141" t="str">
            <v/>
          </cell>
          <cell r="G141">
            <v>55031.333760000001</v>
          </cell>
          <cell r="H141">
            <v>1145.0919928780713</v>
          </cell>
          <cell r="I141">
            <v>3301.8800256</v>
          </cell>
          <cell r="J141">
            <v>770.43867264000005</v>
          </cell>
          <cell r="K141">
            <v>550.31333760000007</v>
          </cell>
          <cell r="L141">
            <v>214</v>
          </cell>
          <cell r="M141">
            <v>4528</v>
          </cell>
          <cell r="N141">
            <v>272</v>
          </cell>
          <cell r="O141">
            <v>797.95433952000008</v>
          </cell>
          <cell r="P141">
            <v>15408.773452800002</v>
          </cell>
        </row>
        <row r="142">
          <cell r="F142" t="str">
            <v/>
          </cell>
          <cell r="G142">
            <v>75026.989440000005</v>
          </cell>
          <cell r="H142">
            <v>1561.1615962675132</v>
          </cell>
          <cell r="I142">
            <v>4501.6193664000002</v>
          </cell>
          <cell r="J142">
            <v>1050.3778521600002</v>
          </cell>
          <cell r="K142">
            <v>750.26989440000011</v>
          </cell>
          <cell r="L142">
            <v>214</v>
          </cell>
          <cell r="M142">
            <v>4528</v>
          </cell>
          <cell r="N142">
            <v>272</v>
          </cell>
          <cell r="O142">
            <v>1087.8913468800001</v>
          </cell>
          <cell r="P142">
            <v>21007.557043200002</v>
          </cell>
        </row>
        <row r="143">
          <cell r="F143" t="str">
            <v/>
          </cell>
          <cell r="G143">
            <v>95801.696640000009</v>
          </cell>
          <cell r="H143">
            <v>1993.4417036851082</v>
          </cell>
          <cell r="I143">
            <v>5748.1017984</v>
          </cell>
          <cell r="J143">
            <v>1341.2237529600002</v>
          </cell>
          <cell r="K143">
            <v>958.01696640000011</v>
          </cell>
          <cell r="L143">
            <v>214</v>
          </cell>
          <cell r="M143">
            <v>4528</v>
          </cell>
          <cell r="N143">
            <v>272</v>
          </cell>
          <cell r="O143">
            <v>1389.1246012800002</v>
          </cell>
          <cell r="P143">
            <v>26824.475059200005</v>
          </cell>
        </row>
        <row r="144">
          <cell r="F144" t="str">
            <v/>
          </cell>
          <cell r="G144">
            <v>78056.634239999999</v>
          </cell>
          <cell r="H144">
            <v>1624.2024452659098</v>
          </cell>
          <cell r="I144">
            <v>4683.3980543999996</v>
          </cell>
          <cell r="J144">
            <v>1092.7928793599999</v>
          </cell>
          <cell r="K144">
            <v>780.56634240000005</v>
          </cell>
          <cell r="L144">
            <v>214</v>
          </cell>
          <cell r="M144">
            <v>4528</v>
          </cell>
          <cell r="N144">
            <v>272</v>
          </cell>
          <cell r="O144">
            <v>1131.82119648</v>
          </cell>
          <cell r="P144">
            <v>21855.8575872</v>
          </cell>
        </row>
        <row r="145">
          <cell r="F145" t="str">
            <v/>
          </cell>
          <cell r="G145">
            <v>137069.78688</v>
          </cell>
          <cell r="H145">
            <v>2852.1481253990496</v>
          </cell>
          <cell r="I145">
            <v>8224.1872127999995</v>
          </cell>
          <cell r="J145">
            <v>1918.9770163200001</v>
          </cell>
          <cell r="K145">
            <v>1370.6978687999999</v>
          </cell>
          <cell r="L145">
            <v>214</v>
          </cell>
          <cell r="M145">
            <v>4528</v>
          </cell>
          <cell r="N145">
            <v>272</v>
          </cell>
          <cell r="O145">
            <v>1987.5119097600002</v>
          </cell>
          <cell r="P145">
            <v>38379.540326400005</v>
          </cell>
        </row>
        <row r="146">
          <cell r="F146" t="str">
            <v/>
          </cell>
          <cell r="G146">
            <v>61155.544320000001</v>
          </cell>
          <cell r="H146">
            <v>1272.524566210559</v>
          </cell>
          <cell r="I146">
            <v>3669.3326591999999</v>
          </cell>
          <cell r="J146">
            <v>856.17762048000009</v>
          </cell>
          <cell r="K146">
            <v>611.55544320000001</v>
          </cell>
          <cell r="L146">
            <v>214</v>
          </cell>
          <cell r="M146">
            <v>4528</v>
          </cell>
          <cell r="N146">
            <v>272</v>
          </cell>
          <cell r="O146">
            <v>886.75539264000008</v>
          </cell>
          <cell r="P146">
            <v>17123.552409600001</v>
          </cell>
        </row>
        <row r="147">
          <cell r="F147" t="str">
            <v/>
          </cell>
          <cell r="G147">
            <v>44752.181759999999</v>
          </cell>
          <cell r="H147">
            <v>931.2033980620763</v>
          </cell>
          <cell r="I147">
            <v>2685.1309056</v>
          </cell>
          <cell r="J147">
            <v>626.53054464000002</v>
          </cell>
          <cell r="K147">
            <v>447.52181760000002</v>
          </cell>
          <cell r="L147">
            <v>214</v>
          </cell>
          <cell r="M147">
            <v>4528</v>
          </cell>
          <cell r="N147">
            <v>272</v>
          </cell>
          <cell r="O147">
            <v>648.90663552000001</v>
          </cell>
          <cell r="P147">
            <v>12530.610892800001</v>
          </cell>
        </row>
        <row r="148">
          <cell r="F148" t="str">
            <v/>
          </cell>
          <cell r="G148">
            <v>83509.994879999998</v>
          </cell>
          <cell r="H148">
            <v>1737.6759734630468</v>
          </cell>
          <cell r="I148">
            <v>5010.5996927999995</v>
          </cell>
          <cell r="J148">
            <v>1169.1399283200001</v>
          </cell>
          <cell r="K148">
            <v>835.09994879999999</v>
          </cell>
          <cell r="L148">
            <v>214</v>
          </cell>
          <cell r="M148">
            <v>4528</v>
          </cell>
          <cell r="N148">
            <v>272</v>
          </cell>
          <cell r="O148">
            <v>1210.89492576</v>
          </cell>
          <cell r="P148">
            <v>23382.798566400001</v>
          </cell>
        </row>
        <row r="149">
          <cell r="F149" t="str">
            <v/>
          </cell>
          <cell r="G149">
            <v>103743.69408</v>
          </cell>
          <cell r="H149">
            <v>2158.698786416644</v>
          </cell>
          <cell r="I149">
            <v>6224.6216447999996</v>
          </cell>
          <cell r="J149">
            <v>1452.41171712</v>
          </cell>
          <cell r="K149">
            <v>1037.4369408</v>
          </cell>
          <cell r="L149">
            <v>214</v>
          </cell>
          <cell r="M149">
            <v>4528</v>
          </cell>
          <cell r="N149">
            <v>272</v>
          </cell>
          <cell r="O149">
            <v>1504.2835641600002</v>
          </cell>
          <cell r="P149">
            <v>29048.234342400003</v>
          </cell>
        </row>
        <row r="150">
          <cell r="F150" t="str">
            <v/>
          </cell>
          <cell r="G150">
            <v>81064.638720000003</v>
          </cell>
          <cell r="H150">
            <v>1686.7930024857487</v>
          </cell>
          <cell r="I150">
            <v>4863.8783231999996</v>
          </cell>
          <cell r="J150">
            <v>1134.90494208</v>
          </cell>
          <cell r="K150">
            <v>810.64638720000005</v>
          </cell>
          <cell r="L150">
            <v>214</v>
          </cell>
          <cell r="M150">
            <v>4528</v>
          </cell>
          <cell r="N150">
            <v>272</v>
          </cell>
          <cell r="O150">
            <v>1175.4372614400002</v>
          </cell>
          <cell r="P150">
            <v>22698.098841600004</v>
          </cell>
        </row>
        <row r="151">
          <cell r="F151" t="str">
            <v/>
          </cell>
          <cell r="G151">
            <v>84527.089919999999</v>
          </cell>
          <cell r="H151">
            <v>1758.8396870553552</v>
          </cell>
          <cell r="I151">
            <v>5071.6253951999997</v>
          </cell>
          <cell r="J151">
            <v>1183.37925888</v>
          </cell>
          <cell r="K151">
            <v>845.27089920000003</v>
          </cell>
          <cell r="L151">
            <v>214</v>
          </cell>
          <cell r="M151">
            <v>4528</v>
          </cell>
          <cell r="N151">
            <v>272</v>
          </cell>
          <cell r="O151">
            <v>1225.6428038399999</v>
          </cell>
          <cell r="P151">
            <v>23667.585177600002</v>
          </cell>
        </row>
        <row r="152">
          <cell r="F152" t="str">
            <v/>
          </cell>
          <cell r="G152">
            <v>66587.264639999994</v>
          </cell>
          <cell r="H152">
            <v>1385.5478026291239</v>
          </cell>
          <cell r="I152">
            <v>3995.2358783999994</v>
          </cell>
          <cell r="J152">
            <v>932.2217049599999</v>
          </cell>
          <cell r="K152">
            <v>665.87264640000001</v>
          </cell>
          <cell r="L152">
            <v>214</v>
          </cell>
          <cell r="M152">
            <v>4528</v>
          </cell>
          <cell r="N152">
            <v>272</v>
          </cell>
          <cell r="O152">
            <v>965.51533727999993</v>
          </cell>
          <cell r="P152">
            <v>18644.4340992</v>
          </cell>
        </row>
        <row r="153">
          <cell r="F153" t="str">
            <v/>
          </cell>
          <cell r="G153">
            <v>35706.527999999998</v>
          </cell>
          <cell r="H153">
            <v>742.98143462399457</v>
          </cell>
          <cell r="I153">
            <v>2142.3916799999997</v>
          </cell>
          <cell r="J153">
            <v>499.891392</v>
          </cell>
          <cell r="K153">
            <v>357.06527999999997</v>
          </cell>
          <cell r="L153">
            <v>214</v>
          </cell>
          <cell r="M153">
            <v>4528</v>
          </cell>
          <cell r="N153">
            <v>272</v>
          </cell>
          <cell r="O153">
            <v>517.74465599999996</v>
          </cell>
          <cell r="P153">
            <v>9997.8278399999999</v>
          </cell>
        </row>
        <row r="154">
          <cell r="F154" t="str">
            <v/>
          </cell>
          <cell r="G154">
            <v>44470.857600000003</v>
          </cell>
          <cell r="H154">
            <v>925.3496049407986</v>
          </cell>
          <cell r="I154">
            <v>2668.251456</v>
          </cell>
          <cell r="J154">
            <v>622.59200640000006</v>
          </cell>
          <cell r="K154">
            <v>444.70857600000005</v>
          </cell>
          <cell r="L154">
            <v>214</v>
          </cell>
          <cell r="M154">
            <v>4528</v>
          </cell>
          <cell r="N154">
            <v>272</v>
          </cell>
          <cell r="O154">
            <v>644.82743520000008</v>
          </cell>
          <cell r="P154">
            <v>12451.840128000002</v>
          </cell>
        </row>
        <row r="155">
          <cell r="F155" t="str">
            <v/>
          </cell>
          <cell r="G155">
            <v>75611.278079999989</v>
          </cell>
          <cell r="H155">
            <v>1573.3194742886262</v>
          </cell>
          <cell r="I155">
            <v>4536.6766847999988</v>
          </cell>
          <cell r="J155">
            <v>1058.5578931199998</v>
          </cell>
          <cell r="K155">
            <v>756.11278079999988</v>
          </cell>
          <cell r="L155">
            <v>214</v>
          </cell>
          <cell r="M155">
            <v>4528</v>
          </cell>
          <cell r="N155">
            <v>272</v>
          </cell>
          <cell r="O155">
            <v>1096.36353216</v>
          </cell>
          <cell r="P155">
            <v>21171.157862399999</v>
          </cell>
        </row>
        <row r="156">
          <cell r="F156" t="str">
            <v/>
          </cell>
          <cell r="G156">
            <v>44752.181759999999</v>
          </cell>
          <cell r="H156">
            <v>931.2033980620763</v>
          </cell>
          <cell r="I156">
            <v>2685.1309056</v>
          </cell>
          <cell r="J156">
            <v>626.53054464000002</v>
          </cell>
          <cell r="K156">
            <v>447.52181760000002</v>
          </cell>
          <cell r="L156">
            <v>214</v>
          </cell>
          <cell r="M156">
            <v>4528</v>
          </cell>
          <cell r="N156">
            <v>272</v>
          </cell>
          <cell r="O156">
            <v>648.90663552000001</v>
          </cell>
          <cell r="P156">
            <v>12530.610892800001</v>
          </cell>
        </row>
        <row r="157">
          <cell r="F157" t="str">
            <v/>
          </cell>
          <cell r="G157">
            <v>27526.48704</v>
          </cell>
          <cell r="H157">
            <v>572.77114232831809</v>
          </cell>
          <cell r="I157">
            <v>1651.5892223999999</v>
          </cell>
          <cell r="J157">
            <v>385.37081856000003</v>
          </cell>
          <cell r="K157">
            <v>275.26487040000001</v>
          </cell>
          <cell r="L157">
            <v>214</v>
          </cell>
          <cell r="M157">
            <v>4528</v>
          </cell>
          <cell r="N157">
            <v>272</v>
          </cell>
          <cell r="O157">
            <v>399.13406208000004</v>
          </cell>
          <cell r="P157">
            <v>7707.4163712000009</v>
          </cell>
        </row>
        <row r="158">
          <cell r="F158" t="str">
            <v/>
          </cell>
          <cell r="G158">
            <v>52347.934079999999</v>
          </cell>
          <cell r="H158">
            <v>1089.2558123366398</v>
          </cell>
          <cell r="I158">
            <v>3140.8760447999998</v>
          </cell>
          <cell r="J158">
            <v>732.87107712</v>
          </cell>
          <cell r="K158">
            <v>523.47934080000005</v>
          </cell>
          <cell r="L158">
            <v>214</v>
          </cell>
          <cell r="M158">
            <v>4528</v>
          </cell>
          <cell r="N158">
            <v>272</v>
          </cell>
          <cell r="O158">
            <v>759.04504415999997</v>
          </cell>
          <cell r="P158">
            <v>14657.421542400001</v>
          </cell>
        </row>
        <row r="159">
          <cell r="F159" t="str">
            <v/>
          </cell>
          <cell r="G159">
            <v>55572.341760000003</v>
          </cell>
          <cell r="H159">
            <v>1156.3492873420764</v>
          </cell>
          <cell r="I159">
            <v>3334.3405056000001</v>
          </cell>
          <cell r="J159">
            <v>778.01278464000006</v>
          </cell>
          <cell r="K159">
            <v>555.72341760000006</v>
          </cell>
          <cell r="L159">
            <v>214</v>
          </cell>
          <cell r="M159">
            <v>4528</v>
          </cell>
          <cell r="N159">
            <v>272</v>
          </cell>
          <cell r="O159">
            <v>805.79895552000005</v>
          </cell>
          <cell r="P159">
            <v>15560.255692800003</v>
          </cell>
        </row>
        <row r="160">
          <cell r="F160" t="str">
            <v/>
          </cell>
          <cell r="G160">
            <v>56134.990079999996</v>
          </cell>
          <cell r="H160">
            <v>1168.0568735846391</v>
          </cell>
          <cell r="I160">
            <v>3368.0994047999998</v>
          </cell>
          <cell r="J160">
            <v>785.88986111999998</v>
          </cell>
          <cell r="K160">
            <v>561.3499008</v>
          </cell>
          <cell r="L160">
            <v>214</v>
          </cell>
          <cell r="M160">
            <v>4528</v>
          </cell>
          <cell r="N160">
            <v>272</v>
          </cell>
          <cell r="O160">
            <v>813.95735616000002</v>
          </cell>
          <cell r="P160">
            <v>15717.7972224</v>
          </cell>
        </row>
        <row r="161">
          <cell r="F161" t="str">
            <v/>
          </cell>
          <cell r="G161">
            <v>56134.990079999996</v>
          </cell>
          <cell r="H161">
            <v>1168.0568735846391</v>
          </cell>
          <cell r="I161">
            <v>3368.0994047999998</v>
          </cell>
          <cell r="J161">
            <v>785.88986111999998</v>
          </cell>
          <cell r="K161">
            <v>561.3499008</v>
          </cell>
          <cell r="L161">
            <v>214</v>
          </cell>
          <cell r="M161">
            <v>4528</v>
          </cell>
          <cell r="N161">
            <v>272</v>
          </cell>
          <cell r="O161">
            <v>813.95735616000002</v>
          </cell>
          <cell r="P161">
            <v>15717.7972224</v>
          </cell>
        </row>
        <row r="162">
          <cell r="F162" t="str">
            <v/>
          </cell>
          <cell r="G162">
            <v>65916.414720000001</v>
          </cell>
          <cell r="H162">
            <v>1371.588757493766</v>
          </cell>
          <cell r="I162">
            <v>3954.9848831999998</v>
          </cell>
          <cell r="J162">
            <v>922.82980608000003</v>
          </cell>
          <cell r="K162">
            <v>659.1641472</v>
          </cell>
          <cell r="L162">
            <v>214</v>
          </cell>
          <cell r="M162">
            <v>4528</v>
          </cell>
          <cell r="N162">
            <v>272</v>
          </cell>
          <cell r="O162">
            <v>955.7880134400001</v>
          </cell>
          <cell r="P162">
            <v>18456.596121600003</v>
          </cell>
        </row>
        <row r="163">
          <cell r="F163" t="str">
            <v/>
          </cell>
          <cell r="G163">
            <v>63968.785920000002</v>
          </cell>
          <cell r="H163">
            <v>1331.0624974233651</v>
          </cell>
          <cell r="I163">
            <v>3838.1271551999998</v>
          </cell>
          <cell r="J163">
            <v>895.56300288</v>
          </cell>
          <cell r="K163">
            <v>639.68785920000005</v>
          </cell>
          <cell r="L163">
            <v>214</v>
          </cell>
          <cell r="M163">
            <v>4528</v>
          </cell>
          <cell r="N163">
            <v>272</v>
          </cell>
          <cell r="O163">
            <v>927.54739584000004</v>
          </cell>
          <cell r="P163">
            <v>17911.260057600004</v>
          </cell>
        </row>
        <row r="164">
          <cell r="F164" t="str">
            <v/>
          </cell>
          <cell r="G164">
            <v>33412.65408</v>
          </cell>
          <cell r="H164">
            <v>695.25050609663595</v>
          </cell>
          <cell r="I164">
            <v>2004.7592448</v>
          </cell>
          <cell r="J164">
            <v>467.77715712000003</v>
          </cell>
          <cell r="K164">
            <v>334.12654079999999</v>
          </cell>
          <cell r="L164">
            <v>214</v>
          </cell>
          <cell r="M164">
            <v>4528</v>
          </cell>
          <cell r="N164">
            <v>272</v>
          </cell>
          <cell r="O164">
            <v>484.48348416000005</v>
          </cell>
          <cell r="P164">
            <v>9355.5431424000017</v>
          </cell>
        </row>
        <row r="165">
          <cell r="F165" t="str">
            <v/>
          </cell>
          <cell r="G165">
            <v>51114.435839999998</v>
          </cell>
          <cell r="H165">
            <v>1063.5891809587192</v>
          </cell>
          <cell r="I165">
            <v>3066.8661503999997</v>
          </cell>
          <cell r="J165">
            <v>715.60210175999998</v>
          </cell>
          <cell r="K165">
            <v>511.14435839999999</v>
          </cell>
          <cell r="L165">
            <v>214</v>
          </cell>
          <cell r="M165">
            <v>4528</v>
          </cell>
          <cell r="N165">
            <v>272</v>
          </cell>
          <cell r="O165">
            <v>741.15931968000007</v>
          </cell>
          <cell r="P165">
            <v>14312.0420352</v>
          </cell>
        </row>
        <row r="166">
          <cell r="F166" t="str">
            <v/>
          </cell>
          <cell r="G166">
            <v>168037.08480000001</v>
          </cell>
          <cell r="H166">
            <v>3496.515660518402</v>
          </cell>
          <cell r="I166">
            <v>10082.225088000001</v>
          </cell>
          <cell r="J166">
            <v>2352.5191872</v>
          </cell>
          <cell r="K166">
            <v>1680.3708480000003</v>
          </cell>
          <cell r="L166">
            <v>214</v>
          </cell>
          <cell r="M166">
            <v>4528</v>
          </cell>
          <cell r="N166">
            <v>272</v>
          </cell>
          <cell r="O166">
            <v>2436.5377296000001</v>
          </cell>
          <cell r="P166">
            <v>47050.383744000006</v>
          </cell>
        </row>
        <row r="167">
          <cell r="F167" t="str">
            <v/>
          </cell>
          <cell r="G167">
            <v>37913.840639999995</v>
          </cell>
          <cell r="H167">
            <v>788.91119603711559</v>
          </cell>
          <cell r="I167">
            <v>2274.8304383999998</v>
          </cell>
          <cell r="J167">
            <v>530.79376895999997</v>
          </cell>
          <cell r="K167">
            <v>379.13840639999995</v>
          </cell>
          <cell r="L167">
            <v>214</v>
          </cell>
          <cell r="M167">
            <v>4528</v>
          </cell>
          <cell r="N167">
            <v>272</v>
          </cell>
          <cell r="O167">
            <v>549.75068927999996</v>
          </cell>
          <cell r="P167">
            <v>10615.875379199999</v>
          </cell>
        </row>
        <row r="168">
          <cell r="F168" t="str">
            <v/>
          </cell>
          <cell r="G168">
            <v>49599.613440000001</v>
          </cell>
          <cell r="H168">
            <v>1032.0687564595137</v>
          </cell>
          <cell r="I168">
            <v>2975.9768064</v>
          </cell>
          <cell r="J168">
            <v>694.39458816000001</v>
          </cell>
          <cell r="K168">
            <v>495.99613440000002</v>
          </cell>
          <cell r="L168">
            <v>214</v>
          </cell>
          <cell r="M168">
            <v>4528</v>
          </cell>
          <cell r="N168">
            <v>272</v>
          </cell>
          <cell r="O168">
            <v>719.19439488</v>
          </cell>
          <cell r="P168">
            <v>13887.891763200001</v>
          </cell>
        </row>
        <row r="169">
          <cell r="F169" t="str">
            <v/>
          </cell>
          <cell r="G169">
            <v>40640.520960000002</v>
          </cell>
          <cell r="H169">
            <v>845.64796013567684</v>
          </cell>
          <cell r="I169">
            <v>2438.4312576000002</v>
          </cell>
          <cell r="J169">
            <v>568.96729344000005</v>
          </cell>
          <cell r="K169">
            <v>406.40520960000003</v>
          </cell>
          <cell r="L169">
            <v>214</v>
          </cell>
          <cell r="M169">
            <v>4528</v>
          </cell>
          <cell r="N169">
            <v>272</v>
          </cell>
          <cell r="O169">
            <v>589.28755392000005</v>
          </cell>
          <cell r="P169">
            <v>11379.345868800001</v>
          </cell>
        </row>
        <row r="170">
          <cell r="F170" t="str">
            <v/>
          </cell>
          <cell r="G170">
            <v>40250.995199999998</v>
          </cell>
          <cell r="H170">
            <v>837.54270812159666</v>
          </cell>
          <cell r="I170">
            <v>2415.0597119999998</v>
          </cell>
          <cell r="J170">
            <v>563.51393280000002</v>
          </cell>
          <cell r="K170">
            <v>402.509952</v>
          </cell>
          <cell r="L170">
            <v>214</v>
          </cell>
          <cell r="M170">
            <v>4528</v>
          </cell>
          <cell r="N170">
            <v>272</v>
          </cell>
          <cell r="O170">
            <v>583.63943040000004</v>
          </cell>
          <cell r="P170">
            <v>11270.278656</v>
          </cell>
        </row>
        <row r="171">
          <cell r="F171" t="str">
            <v/>
          </cell>
          <cell r="G171">
            <v>26985.479039999998</v>
          </cell>
          <cell r="H171">
            <v>561.51384786431663</v>
          </cell>
          <cell r="I171">
            <v>1619.1287423999997</v>
          </cell>
          <cell r="J171">
            <v>377.79670655999996</v>
          </cell>
          <cell r="K171">
            <v>269.85479040000001</v>
          </cell>
          <cell r="L171">
            <v>214</v>
          </cell>
          <cell r="M171">
            <v>4528</v>
          </cell>
          <cell r="N171">
            <v>272</v>
          </cell>
          <cell r="O171">
            <v>391.28944608</v>
          </cell>
          <cell r="P171">
            <v>7555.9341312000006</v>
          </cell>
        </row>
        <row r="172">
          <cell r="F172" t="str">
            <v/>
          </cell>
          <cell r="G172">
            <v>26985.479039999998</v>
          </cell>
          <cell r="H172">
            <v>561.51384786431663</v>
          </cell>
          <cell r="I172">
            <v>1619.1287423999997</v>
          </cell>
          <cell r="J172">
            <v>377.79670655999996</v>
          </cell>
          <cell r="K172">
            <v>269.85479040000001</v>
          </cell>
          <cell r="L172">
            <v>214</v>
          </cell>
          <cell r="M172">
            <v>4528</v>
          </cell>
          <cell r="N172">
            <v>272</v>
          </cell>
          <cell r="O172">
            <v>391.28944608</v>
          </cell>
          <cell r="P172">
            <v>7555.9341312000006</v>
          </cell>
        </row>
        <row r="173">
          <cell r="F173" t="str">
            <v/>
          </cell>
          <cell r="G173">
            <v>27526.48704</v>
          </cell>
          <cell r="H173">
            <v>572.77114232831809</v>
          </cell>
          <cell r="I173">
            <v>1651.5892223999999</v>
          </cell>
          <cell r="J173">
            <v>385.37081856000003</v>
          </cell>
          <cell r="K173">
            <v>275.26487040000001</v>
          </cell>
          <cell r="L173">
            <v>214</v>
          </cell>
          <cell r="M173">
            <v>4528</v>
          </cell>
          <cell r="N173">
            <v>272</v>
          </cell>
          <cell r="O173">
            <v>399.13406208000004</v>
          </cell>
          <cell r="P173">
            <v>7707.4163712000009</v>
          </cell>
        </row>
        <row r="174">
          <cell r="F174" t="str">
            <v/>
          </cell>
          <cell r="G174">
            <v>26985.479039999998</v>
          </cell>
          <cell r="H174">
            <v>561.51384786431663</v>
          </cell>
          <cell r="I174">
            <v>1619.1287423999997</v>
          </cell>
          <cell r="J174">
            <v>377.79670655999996</v>
          </cell>
          <cell r="K174">
            <v>269.85479040000001</v>
          </cell>
          <cell r="L174">
            <v>214</v>
          </cell>
          <cell r="M174">
            <v>4528</v>
          </cell>
          <cell r="N174">
            <v>272</v>
          </cell>
          <cell r="O174">
            <v>391.28944608</v>
          </cell>
          <cell r="P174">
            <v>7555.9341312000006</v>
          </cell>
        </row>
        <row r="175">
          <cell r="F175" t="str">
            <v/>
          </cell>
          <cell r="G175">
            <v>26985.479039999998</v>
          </cell>
          <cell r="H175">
            <v>561.51384786431663</v>
          </cell>
          <cell r="I175">
            <v>1619.1287423999997</v>
          </cell>
          <cell r="J175">
            <v>377.79670655999996</v>
          </cell>
          <cell r="K175">
            <v>269.85479040000001</v>
          </cell>
          <cell r="L175">
            <v>214</v>
          </cell>
          <cell r="M175">
            <v>4528</v>
          </cell>
          <cell r="N175">
            <v>272</v>
          </cell>
          <cell r="O175">
            <v>391.28944608</v>
          </cell>
          <cell r="P175">
            <v>7555.9341312000006</v>
          </cell>
        </row>
        <row r="176">
          <cell r="F176" t="str">
            <v/>
          </cell>
          <cell r="G176">
            <v>28370.45952</v>
          </cell>
          <cell r="H176">
            <v>590.33252169215848</v>
          </cell>
          <cell r="I176">
            <v>1702.2275712000001</v>
          </cell>
          <cell r="J176">
            <v>397.18643328000002</v>
          </cell>
          <cell r="K176">
            <v>283.70459520000003</v>
          </cell>
          <cell r="L176">
            <v>214</v>
          </cell>
          <cell r="M176">
            <v>4528</v>
          </cell>
          <cell r="N176">
            <v>272</v>
          </cell>
          <cell r="O176">
            <v>411.37166304000004</v>
          </cell>
          <cell r="P176">
            <v>7943.7286656000006</v>
          </cell>
        </row>
        <row r="177">
          <cell r="F177" t="str">
            <v/>
          </cell>
          <cell r="G177">
            <v>26985.479039999998</v>
          </cell>
          <cell r="H177">
            <v>561.51384786431663</v>
          </cell>
          <cell r="I177">
            <v>1619.1287423999997</v>
          </cell>
          <cell r="J177">
            <v>377.79670655999996</v>
          </cell>
          <cell r="K177">
            <v>269.85479040000001</v>
          </cell>
          <cell r="L177">
            <v>214</v>
          </cell>
          <cell r="M177">
            <v>4528</v>
          </cell>
          <cell r="N177">
            <v>272</v>
          </cell>
          <cell r="O177">
            <v>391.28944608</v>
          </cell>
          <cell r="P177">
            <v>7555.9341312000006</v>
          </cell>
        </row>
        <row r="178">
          <cell r="F178" t="str">
            <v/>
          </cell>
          <cell r="G178">
            <v>26985.479039999998</v>
          </cell>
          <cell r="H178">
            <v>561.51384786431663</v>
          </cell>
          <cell r="I178">
            <v>1619.1287423999997</v>
          </cell>
          <cell r="J178">
            <v>377.79670655999996</v>
          </cell>
          <cell r="K178">
            <v>269.85479040000001</v>
          </cell>
          <cell r="L178">
            <v>214</v>
          </cell>
          <cell r="M178">
            <v>4528</v>
          </cell>
          <cell r="N178">
            <v>272</v>
          </cell>
          <cell r="O178">
            <v>391.28944608</v>
          </cell>
          <cell r="P178">
            <v>7555.9341312000006</v>
          </cell>
        </row>
        <row r="179">
          <cell r="F179" t="str">
            <v/>
          </cell>
          <cell r="G179">
            <v>27526.48704</v>
          </cell>
          <cell r="H179">
            <v>572.77114232831809</v>
          </cell>
          <cell r="I179">
            <v>1651.5892223999999</v>
          </cell>
          <cell r="J179">
            <v>385.37081856000003</v>
          </cell>
          <cell r="K179">
            <v>275.26487040000001</v>
          </cell>
          <cell r="L179">
            <v>214</v>
          </cell>
          <cell r="M179">
            <v>4528</v>
          </cell>
          <cell r="N179">
            <v>272</v>
          </cell>
          <cell r="O179">
            <v>399.13406208000004</v>
          </cell>
          <cell r="P179">
            <v>7707.4163712000009</v>
          </cell>
        </row>
        <row r="180">
          <cell r="F180" t="str">
            <v/>
          </cell>
          <cell r="G180">
            <v>26985.479039999998</v>
          </cell>
          <cell r="H180">
            <v>561.51384786431663</v>
          </cell>
          <cell r="I180">
            <v>1619.1287423999997</v>
          </cell>
          <cell r="J180">
            <v>377.79670655999996</v>
          </cell>
          <cell r="K180">
            <v>269.85479040000001</v>
          </cell>
          <cell r="L180">
            <v>214</v>
          </cell>
          <cell r="M180">
            <v>4528</v>
          </cell>
          <cell r="N180">
            <v>272</v>
          </cell>
          <cell r="O180">
            <v>391.28944608</v>
          </cell>
          <cell r="P180">
            <v>7555.9341312000006</v>
          </cell>
        </row>
        <row r="181">
          <cell r="F181" t="str">
            <v/>
          </cell>
          <cell r="G181">
            <v>27526.48704</v>
          </cell>
          <cell r="H181">
            <v>572.77114232831809</v>
          </cell>
          <cell r="I181">
            <v>1651.5892223999999</v>
          </cell>
          <cell r="J181">
            <v>385.37081856000003</v>
          </cell>
          <cell r="K181">
            <v>275.26487040000001</v>
          </cell>
          <cell r="L181">
            <v>214</v>
          </cell>
          <cell r="M181">
            <v>4528</v>
          </cell>
          <cell r="N181">
            <v>272</v>
          </cell>
          <cell r="O181">
            <v>399.13406208000004</v>
          </cell>
          <cell r="P181">
            <v>7707.4163712000009</v>
          </cell>
        </row>
        <row r="182">
          <cell r="F182" t="str">
            <v/>
          </cell>
          <cell r="G182">
            <v>26985.479039999998</v>
          </cell>
          <cell r="H182">
            <v>561.51384786431663</v>
          </cell>
          <cell r="I182">
            <v>1619.1287423999997</v>
          </cell>
          <cell r="J182">
            <v>377.79670655999996</v>
          </cell>
          <cell r="K182">
            <v>269.85479040000001</v>
          </cell>
          <cell r="L182">
            <v>214</v>
          </cell>
          <cell r="M182">
            <v>4528</v>
          </cell>
          <cell r="N182">
            <v>272</v>
          </cell>
          <cell r="O182">
            <v>391.28944608</v>
          </cell>
          <cell r="P182">
            <v>7555.9341312000006</v>
          </cell>
        </row>
        <row r="183">
          <cell r="F183" t="str">
            <v/>
          </cell>
          <cell r="G183">
            <v>26985.479039999998</v>
          </cell>
          <cell r="H183">
            <v>561.51384786431663</v>
          </cell>
          <cell r="I183">
            <v>1619.1287423999997</v>
          </cell>
          <cell r="J183">
            <v>377.79670655999996</v>
          </cell>
          <cell r="K183">
            <v>269.85479040000001</v>
          </cell>
          <cell r="L183">
            <v>214</v>
          </cell>
          <cell r="M183">
            <v>4528</v>
          </cell>
          <cell r="N183">
            <v>272</v>
          </cell>
          <cell r="O183">
            <v>391.28944608</v>
          </cell>
          <cell r="P183">
            <v>7555.9341312000006</v>
          </cell>
        </row>
        <row r="184">
          <cell r="F184" t="str">
            <v/>
          </cell>
          <cell r="G184">
            <v>26985.479039999998</v>
          </cell>
          <cell r="H184">
            <v>561.51384786431663</v>
          </cell>
          <cell r="I184">
            <v>1619.1287423999997</v>
          </cell>
          <cell r="J184">
            <v>377.79670655999996</v>
          </cell>
          <cell r="K184">
            <v>269.85479040000001</v>
          </cell>
          <cell r="L184">
            <v>214</v>
          </cell>
          <cell r="M184">
            <v>4528</v>
          </cell>
          <cell r="N184">
            <v>272</v>
          </cell>
          <cell r="O184">
            <v>391.28944608</v>
          </cell>
          <cell r="P184">
            <v>7555.9341312000006</v>
          </cell>
        </row>
        <row r="185">
          <cell r="F185" t="str">
            <v/>
          </cell>
          <cell r="G185">
            <v>26985.479039999998</v>
          </cell>
          <cell r="H185">
            <v>561.51384786431663</v>
          </cell>
          <cell r="I185">
            <v>1619.1287423999997</v>
          </cell>
          <cell r="J185">
            <v>377.79670655999996</v>
          </cell>
          <cell r="K185">
            <v>269.85479040000001</v>
          </cell>
          <cell r="L185">
            <v>214</v>
          </cell>
          <cell r="M185">
            <v>4528</v>
          </cell>
          <cell r="N185">
            <v>272</v>
          </cell>
          <cell r="O185">
            <v>391.28944608</v>
          </cell>
          <cell r="P185">
            <v>7555.9341312000006</v>
          </cell>
        </row>
        <row r="186">
          <cell r="F186" t="str">
            <v/>
          </cell>
          <cell r="G186">
            <v>26985.479039999998</v>
          </cell>
          <cell r="H186">
            <v>561.51384786431663</v>
          </cell>
          <cell r="I186">
            <v>1619.1287423999997</v>
          </cell>
          <cell r="J186">
            <v>377.79670655999996</v>
          </cell>
          <cell r="K186">
            <v>269.85479040000001</v>
          </cell>
          <cell r="L186">
            <v>214</v>
          </cell>
          <cell r="M186">
            <v>4528</v>
          </cell>
          <cell r="N186">
            <v>272</v>
          </cell>
          <cell r="O186">
            <v>391.28944608</v>
          </cell>
          <cell r="P186">
            <v>7555.9341312000006</v>
          </cell>
        </row>
        <row r="187">
          <cell r="F187" t="str">
            <v/>
          </cell>
          <cell r="G187">
            <v>37913.840639999995</v>
          </cell>
          <cell r="H187">
            <v>788.91119603711559</v>
          </cell>
          <cell r="I187">
            <v>2274.8304383999998</v>
          </cell>
          <cell r="J187">
            <v>530.79376895999997</v>
          </cell>
          <cell r="K187">
            <v>379.13840639999995</v>
          </cell>
          <cell r="L187">
            <v>214</v>
          </cell>
          <cell r="M187">
            <v>4528</v>
          </cell>
          <cell r="N187">
            <v>272</v>
          </cell>
          <cell r="O187">
            <v>549.75068927999996</v>
          </cell>
          <cell r="P187">
            <v>10615.875379199999</v>
          </cell>
        </row>
        <row r="188">
          <cell r="F188" t="str">
            <v/>
          </cell>
          <cell r="G188">
            <v>35706.527999999998</v>
          </cell>
          <cell r="H188">
            <v>742.98143462399457</v>
          </cell>
          <cell r="I188">
            <v>2142.3916799999997</v>
          </cell>
          <cell r="J188">
            <v>499.891392</v>
          </cell>
          <cell r="K188">
            <v>357.06527999999997</v>
          </cell>
          <cell r="L188">
            <v>214</v>
          </cell>
          <cell r="M188">
            <v>4528</v>
          </cell>
          <cell r="N188">
            <v>272</v>
          </cell>
          <cell r="O188">
            <v>517.74465599999996</v>
          </cell>
          <cell r="P188">
            <v>9997.8278399999999</v>
          </cell>
        </row>
        <row r="189">
          <cell r="F189" t="str">
            <v/>
          </cell>
          <cell r="G189">
            <v>36420.658560000003</v>
          </cell>
          <cell r="H189">
            <v>757.84106331648218</v>
          </cell>
          <cell r="I189">
            <v>2185.2395136</v>
          </cell>
          <cell r="J189">
            <v>509.88921984000007</v>
          </cell>
          <cell r="K189">
            <v>364.20658560000004</v>
          </cell>
          <cell r="L189">
            <v>214</v>
          </cell>
          <cell r="M189">
            <v>4528</v>
          </cell>
          <cell r="N189">
            <v>272</v>
          </cell>
          <cell r="O189">
            <v>528.09954912000012</v>
          </cell>
          <cell r="P189">
            <v>10197.784396800002</v>
          </cell>
        </row>
        <row r="190">
          <cell r="F190" t="str">
            <v/>
          </cell>
          <cell r="G190">
            <v>35706.527999999998</v>
          </cell>
          <cell r="H190">
            <v>742.98143462399457</v>
          </cell>
          <cell r="I190">
            <v>2142.3916799999997</v>
          </cell>
          <cell r="J190">
            <v>499.891392</v>
          </cell>
          <cell r="K190">
            <v>357.06527999999997</v>
          </cell>
          <cell r="L190">
            <v>214</v>
          </cell>
          <cell r="M190">
            <v>4528</v>
          </cell>
          <cell r="N190">
            <v>272</v>
          </cell>
          <cell r="O190">
            <v>517.74465599999996</v>
          </cell>
          <cell r="P190">
            <v>9997.8278399999999</v>
          </cell>
        </row>
        <row r="191">
          <cell r="F191" t="str">
            <v/>
          </cell>
          <cell r="G191">
            <v>45358.110720000004</v>
          </cell>
          <cell r="H191">
            <v>943.81156786175416</v>
          </cell>
          <cell r="I191">
            <v>2721.4866432000003</v>
          </cell>
          <cell r="J191">
            <v>635.01355008000007</v>
          </cell>
          <cell r="K191">
            <v>453.58110720000008</v>
          </cell>
          <cell r="L191">
            <v>214</v>
          </cell>
          <cell r="M191">
            <v>4528</v>
          </cell>
          <cell r="N191">
            <v>272</v>
          </cell>
          <cell r="O191">
            <v>657.69260544000008</v>
          </cell>
          <cell r="P191">
            <v>12700.271001600002</v>
          </cell>
        </row>
        <row r="192">
          <cell r="F192" t="str">
            <v/>
          </cell>
          <cell r="G192">
            <v>58407.223679999996</v>
          </cell>
          <cell r="H192">
            <v>1215.3375103334402</v>
          </cell>
          <cell r="I192">
            <v>3504.4334207999996</v>
          </cell>
          <cell r="J192">
            <v>817.70113151999999</v>
          </cell>
          <cell r="K192">
            <v>584.07223679999993</v>
          </cell>
          <cell r="L192">
            <v>214</v>
          </cell>
          <cell r="M192">
            <v>4528</v>
          </cell>
          <cell r="N192">
            <v>272</v>
          </cell>
          <cell r="O192">
            <v>846.90474336</v>
          </cell>
          <cell r="P192">
            <v>16354.022630400001</v>
          </cell>
        </row>
        <row r="193">
          <cell r="F193" t="str">
            <v/>
          </cell>
          <cell r="G193">
            <v>58991.512320000002</v>
          </cell>
          <cell r="H193">
            <v>1227.4953883545604</v>
          </cell>
          <cell r="I193">
            <v>3539.4907392</v>
          </cell>
          <cell r="J193">
            <v>825.88117248000003</v>
          </cell>
          <cell r="K193">
            <v>589.91512320000004</v>
          </cell>
          <cell r="L193">
            <v>214</v>
          </cell>
          <cell r="M193">
            <v>4528</v>
          </cell>
          <cell r="N193">
            <v>272</v>
          </cell>
          <cell r="O193">
            <v>855.37692864000007</v>
          </cell>
          <cell r="P193">
            <v>16517.623449600003</v>
          </cell>
        </row>
        <row r="194">
          <cell r="F194" t="str">
            <v/>
          </cell>
          <cell r="G194">
            <v>58991.512320000002</v>
          </cell>
          <cell r="H194">
            <v>1227.4953883545604</v>
          </cell>
          <cell r="I194">
            <v>3539.4907392</v>
          </cell>
          <cell r="J194">
            <v>825.88117248000003</v>
          </cell>
          <cell r="K194">
            <v>589.91512320000004</v>
          </cell>
          <cell r="L194">
            <v>214</v>
          </cell>
          <cell r="M194">
            <v>4528</v>
          </cell>
          <cell r="N194">
            <v>272</v>
          </cell>
          <cell r="O194">
            <v>855.37692864000007</v>
          </cell>
          <cell r="P194">
            <v>16517.623449600003</v>
          </cell>
        </row>
        <row r="195">
          <cell r="F195" t="str">
            <v/>
          </cell>
          <cell r="G195">
            <v>58991.512320000002</v>
          </cell>
          <cell r="H195">
            <v>1227.4953883545604</v>
          </cell>
          <cell r="I195">
            <v>3539.4907392</v>
          </cell>
          <cell r="J195">
            <v>825.88117248000003</v>
          </cell>
          <cell r="K195">
            <v>589.91512320000004</v>
          </cell>
          <cell r="L195">
            <v>214</v>
          </cell>
          <cell r="M195">
            <v>4528</v>
          </cell>
          <cell r="N195">
            <v>272</v>
          </cell>
          <cell r="O195">
            <v>855.37692864000007</v>
          </cell>
          <cell r="P195">
            <v>16517.623449600003</v>
          </cell>
        </row>
        <row r="196">
          <cell r="F196" t="str">
            <v/>
          </cell>
          <cell r="G196">
            <v>55031.333760000001</v>
          </cell>
          <cell r="H196">
            <v>1145.0919928780713</v>
          </cell>
          <cell r="I196">
            <v>3301.8800256</v>
          </cell>
          <cell r="J196">
            <v>770.43867264000005</v>
          </cell>
          <cell r="K196">
            <v>550.31333760000007</v>
          </cell>
          <cell r="L196">
            <v>214</v>
          </cell>
          <cell r="M196">
            <v>4528</v>
          </cell>
          <cell r="N196">
            <v>272</v>
          </cell>
          <cell r="O196">
            <v>797.95433952000008</v>
          </cell>
          <cell r="P196">
            <v>15408.773452800002</v>
          </cell>
        </row>
        <row r="197">
          <cell r="F197" t="str">
            <v/>
          </cell>
          <cell r="G197">
            <v>69811.672319999998</v>
          </cell>
          <cell r="H197">
            <v>1452.6412776345533</v>
          </cell>
          <cell r="I197">
            <v>4188.7003391999997</v>
          </cell>
          <cell r="J197">
            <v>977.36341247999997</v>
          </cell>
          <cell r="K197">
            <v>698.11672320000002</v>
          </cell>
          <cell r="L197">
            <v>214</v>
          </cell>
          <cell r="M197">
            <v>4528</v>
          </cell>
          <cell r="N197">
            <v>272</v>
          </cell>
          <cell r="O197">
            <v>1012.26924864</v>
          </cell>
          <cell r="P197">
            <v>19547.268249600002</v>
          </cell>
        </row>
        <row r="198">
          <cell r="F198" t="str">
            <v/>
          </cell>
          <cell r="G198">
            <v>37156.42944</v>
          </cell>
          <cell r="H198">
            <v>773.15098378752009</v>
          </cell>
          <cell r="I198">
            <v>2229.3857663999997</v>
          </cell>
          <cell r="J198">
            <v>520.19001216000004</v>
          </cell>
          <cell r="K198">
            <v>371.56429439999999</v>
          </cell>
          <cell r="L198">
            <v>214</v>
          </cell>
          <cell r="M198">
            <v>4528</v>
          </cell>
          <cell r="N198">
            <v>272</v>
          </cell>
          <cell r="O198">
            <v>538.76822688000004</v>
          </cell>
          <cell r="P198">
            <v>10403.800243200001</v>
          </cell>
        </row>
        <row r="199">
          <cell r="F199" t="str">
            <v/>
          </cell>
          <cell r="G199">
            <v>35706.527999999998</v>
          </cell>
          <cell r="H199">
            <v>742.98143462399457</v>
          </cell>
          <cell r="I199">
            <v>2142.3916799999997</v>
          </cell>
          <cell r="J199">
            <v>499.891392</v>
          </cell>
          <cell r="K199">
            <v>357.06527999999997</v>
          </cell>
          <cell r="L199">
            <v>214</v>
          </cell>
          <cell r="M199">
            <v>4528</v>
          </cell>
          <cell r="N199">
            <v>272</v>
          </cell>
          <cell r="O199">
            <v>517.74465599999996</v>
          </cell>
          <cell r="P199">
            <v>9997.8278399999999</v>
          </cell>
        </row>
        <row r="200">
          <cell r="F200" t="str">
            <v/>
          </cell>
          <cell r="G200">
            <v>37913.840639999995</v>
          </cell>
          <cell r="H200">
            <v>788.91119603711559</v>
          </cell>
          <cell r="I200">
            <v>2274.8304383999998</v>
          </cell>
          <cell r="J200">
            <v>530.79376895999997</v>
          </cell>
          <cell r="K200">
            <v>379.13840639999995</v>
          </cell>
          <cell r="L200">
            <v>214</v>
          </cell>
          <cell r="M200">
            <v>4528</v>
          </cell>
          <cell r="N200">
            <v>272</v>
          </cell>
          <cell r="O200">
            <v>549.75068927999996</v>
          </cell>
          <cell r="P200">
            <v>10615.875379199999</v>
          </cell>
        </row>
        <row r="201">
          <cell r="F201" t="str">
            <v/>
          </cell>
          <cell r="G201">
            <v>35706.527999999998</v>
          </cell>
          <cell r="H201">
            <v>742.98143462399457</v>
          </cell>
          <cell r="I201">
            <v>2142.3916799999997</v>
          </cell>
          <cell r="J201">
            <v>499.891392</v>
          </cell>
          <cell r="K201">
            <v>357.06527999999997</v>
          </cell>
          <cell r="L201">
            <v>214</v>
          </cell>
          <cell r="M201">
            <v>4528</v>
          </cell>
          <cell r="N201">
            <v>272</v>
          </cell>
          <cell r="O201">
            <v>517.74465599999996</v>
          </cell>
          <cell r="P201">
            <v>9997.8278399999999</v>
          </cell>
        </row>
        <row r="202">
          <cell r="F202" t="str">
            <v/>
          </cell>
          <cell r="G202">
            <v>36420.658560000003</v>
          </cell>
          <cell r="H202">
            <v>757.84106331648218</v>
          </cell>
          <cell r="I202">
            <v>2185.2395136</v>
          </cell>
          <cell r="J202">
            <v>509.88921984000007</v>
          </cell>
          <cell r="K202">
            <v>364.20658560000004</v>
          </cell>
          <cell r="L202">
            <v>214</v>
          </cell>
          <cell r="M202">
            <v>4528</v>
          </cell>
          <cell r="N202">
            <v>272</v>
          </cell>
          <cell r="O202">
            <v>528.09954912000012</v>
          </cell>
          <cell r="P202">
            <v>10197.784396800002</v>
          </cell>
        </row>
        <row r="203">
          <cell r="F203" t="str">
            <v/>
          </cell>
          <cell r="G203">
            <v>35706.527999999998</v>
          </cell>
          <cell r="H203">
            <v>742.98143462399457</v>
          </cell>
          <cell r="I203">
            <v>2142.3916799999997</v>
          </cell>
          <cell r="J203">
            <v>499.891392</v>
          </cell>
          <cell r="K203">
            <v>357.06527999999997</v>
          </cell>
          <cell r="L203">
            <v>214</v>
          </cell>
          <cell r="M203">
            <v>4528</v>
          </cell>
          <cell r="N203">
            <v>272</v>
          </cell>
          <cell r="O203">
            <v>517.74465599999996</v>
          </cell>
          <cell r="P203">
            <v>9997.8278399999999</v>
          </cell>
        </row>
        <row r="204">
          <cell r="F204" t="str">
            <v/>
          </cell>
          <cell r="G204">
            <v>36788.544000000002</v>
          </cell>
          <cell r="H204">
            <v>765.4960235519975</v>
          </cell>
          <cell r="I204">
            <v>2207.3126400000001</v>
          </cell>
          <cell r="J204">
            <v>515.03961600000002</v>
          </cell>
          <cell r="K204">
            <v>367.88544000000002</v>
          </cell>
          <cell r="L204">
            <v>214</v>
          </cell>
          <cell r="M204">
            <v>4528</v>
          </cell>
          <cell r="N204">
            <v>272</v>
          </cell>
          <cell r="O204">
            <v>533.43388800000002</v>
          </cell>
          <cell r="P204">
            <v>10300.792320000002</v>
          </cell>
        </row>
        <row r="205">
          <cell r="F205" t="str">
            <v/>
          </cell>
          <cell r="G205">
            <v>47219.178240000001</v>
          </cell>
          <cell r="H205">
            <v>982.53666081791744</v>
          </cell>
          <cell r="I205">
            <v>2833.1506943999998</v>
          </cell>
          <cell r="J205">
            <v>661.06849536000004</v>
          </cell>
          <cell r="K205">
            <v>472.19178240000002</v>
          </cell>
          <cell r="L205">
            <v>214</v>
          </cell>
          <cell r="M205">
            <v>4528</v>
          </cell>
          <cell r="N205">
            <v>272</v>
          </cell>
          <cell r="O205">
            <v>684.67808448000005</v>
          </cell>
          <cell r="P205">
            <v>13221.369907200002</v>
          </cell>
        </row>
        <row r="206">
          <cell r="F206" t="str">
            <v/>
          </cell>
          <cell r="G206">
            <v>77905.152000000002</v>
          </cell>
          <cell r="H206">
            <v>1621.0504028159921</v>
          </cell>
          <cell r="I206">
            <v>4674.3091199999999</v>
          </cell>
          <cell r="J206">
            <v>1090.6721280000002</v>
          </cell>
          <cell r="K206">
            <v>779.05151999999998</v>
          </cell>
          <cell r="L206">
            <v>214</v>
          </cell>
          <cell r="M206">
            <v>4528</v>
          </cell>
          <cell r="N206">
            <v>272</v>
          </cell>
          <cell r="O206">
            <v>1129.6247040000001</v>
          </cell>
          <cell r="P206">
            <v>21813.442560000003</v>
          </cell>
        </row>
        <row r="207">
          <cell r="F207" t="str">
            <v/>
          </cell>
          <cell r="G207">
            <v>109261.97568</v>
          </cell>
          <cell r="H207">
            <v>2273.5231899494247</v>
          </cell>
          <cell r="I207">
            <v>6555.7185407999996</v>
          </cell>
          <cell r="J207">
            <v>1529.6676595200001</v>
          </cell>
          <cell r="K207">
            <v>1092.6197568</v>
          </cell>
          <cell r="L207">
            <v>214</v>
          </cell>
          <cell r="M207">
            <v>4528</v>
          </cell>
          <cell r="N207">
            <v>272</v>
          </cell>
          <cell r="O207">
            <v>1584.2986473600001</v>
          </cell>
          <cell r="P207">
            <v>30593.353190400005</v>
          </cell>
        </row>
        <row r="208">
          <cell r="F208" t="str">
            <v/>
          </cell>
          <cell r="G208">
            <v>69811.672319999998</v>
          </cell>
          <cell r="H208">
            <v>1452.6412776345533</v>
          </cell>
          <cell r="I208">
            <v>4188.7003391999997</v>
          </cell>
          <cell r="J208">
            <v>977.36341247999997</v>
          </cell>
          <cell r="K208">
            <v>698.11672320000002</v>
          </cell>
          <cell r="L208">
            <v>214</v>
          </cell>
          <cell r="M208">
            <v>4528</v>
          </cell>
          <cell r="N208">
            <v>272</v>
          </cell>
          <cell r="O208">
            <v>1012.26924864</v>
          </cell>
          <cell r="P208">
            <v>19547.268249600002</v>
          </cell>
        </row>
        <row r="209">
          <cell r="F209" t="str">
            <v/>
          </cell>
          <cell r="G209">
            <v>74853.866880000001</v>
          </cell>
          <cell r="H209">
            <v>1557.559262039038</v>
          </cell>
          <cell r="I209">
            <v>4491.2320128000001</v>
          </cell>
          <cell r="J209">
            <v>1047.9541363200001</v>
          </cell>
          <cell r="K209">
            <v>748.53866879999998</v>
          </cell>
          <cell r="L209">
            <v>214</v>
          </cell>
          <cell r="M209">
            <v>4528</v>
          </cell>
          <cell r="N209">
            <v>272</v>
          </cell>
          <cell r="O209">
            <v>1085.3810697600002</v>
          </cell>
          <cell r="P209">
            <v>20959.082726400004</v>
          </cell>
        </row>
        <row r="210">
          <cell r="F210" t="str">
            <v/>
          </cell>
          <cell r="G210">
            <v>35706.527999999998</v>
          </cell>
          <cell r="H210">
            <v>742.98143462399457</v>
          </cell>
          <cell r="I210">
            <v>2142.3916799999997</v>
          </cell>
          <cell r="J210">
            <v>499.891392</v>
          </cell>
          <cell r="K210">
            <v>357.06527999999997</v>
          </cell>
          <cell r="L210">
            <v>214</v>
          </cell>
          <cell r="M210">
            <v>4528</v>
          </cell>
          <cell r="N210">
            <v>272</v>
          </cell>
          <cell r="O210">
            <v>517.74465599999996</v>
          </cell>
          <cell r="P210">
            <v>9997.8278399999999</v>
          </cell>
        </row>
        <row r="211">
          <cell r="F211" t="str">
            <v/>
          </cell>
          <cell r="G211">
            <v>45812.557439999997</v>
          </cell>
          <cell r="H211">
            <v>953.26769521152164</v>
          </cell>
          <cell r="I211">
            <v>2748.7534463999996</v>
          </cell>
          <cell r="J211">
            <v>641.37580415999992</v>
          </cell>
          <cell r="K211">
            <v>458.1255744</v>
          </cell>
          <cell r="L211">
            <v>214</v>
          </cell>
          <cell r="M211">
            <v>4528</v>
          </cell>
          <cell r="N211">
            <v>272</v>
          </cell>
          <cell r="O211">
            <v>664.28208287999996</v>
          </cell>
          <cell r="P211">
            <v>12827.5160832</v>
          </cell>
        </row>
        <row r="212">
          <cell r="F212" t="str">
            <v/>
          </cell>
          <cell r="G212">
            <v>45358.110720000004</v>
          </cell>
          <cell r="H212">
            <v>943.81156786175416</v>
          </cell>
          <cell r="I212">
            <v>2721.4866432000003</v>
          </cell>
          <cell r="J212">
            <v>635.01355008000007</v>
          </cell>
          <cell r="K212">
            <v>453.58110720000008</v>
          </cell>
          <cell r="L212">
            <v>214</v>
          </cell>
          <cell r="M212">
            <v>4528</v>
          </cell>
          <cell r="N212">
            <v>272</v>
          </cell>
          <cell r="O212">
            <v>657.69260544000008</v>
          </cell>
          <cell r="P212">
            <v>12700.271001600002</v>
          </cell>
        </row>
        <row r="213">
          <cell r="F213" t="str">
            <v/>
          </cell>
          <cell r="G213">
            <v>45358.110720000004</v>
          </cell>
          <cell r="H213">
            <v>943.81156786175416</v>
          </cell>
          <cell r="I213">
            <v>2721.4866432000003</v>
          </cell>
          <cell r="J213">
            <v>635.01355008000007</v>
          </cell>
          <cell r="K213">
            <v>453.58110720000008</v>
          </cell>
          <cell r="L213">
            <v>214</v>
          </cell>
          <cell r="M213">
            <v>4528</v>
          </cell>
          <cell r="N213">
            <v>272</v>
          </cell>
          <cell r="O213">
            <v>657.69260544000008</v>
          </cell>
          <cell r="P213">
            <v>12700.271001600002</v>
          </cell>
        </row>
        <row r="214">
          <cell r="F214" t="str">
            <v/>
          </cell>
          <cell r="G214">
            <v>120341.81952</v>
          </cell>
          <cell r="H214">
            <v>2504.0725805721595</v>
          </cell>
          <cell r="I214">
            <v>7220.5091712000003</v>
          </cell>
          <cell r="J214">
            <v>1684.7854732800001</v>
          </cell>
          <cell r="K214">
            <v>1203.4181952000001</v>
          </cell>
          <cell r="L214">
            <v>214</v>
          </cell>
          <cell r="M214">
            <v>4528</v>
          </cell>
          <cell r="N214">
            <v>272</v>
          </cell>
          <cell r="O214">
            <v>1744.9563830400002</v>
          </cell>
          <cell r="P214">
            <v>33695.709465600004</v>
          </cell>
        </row>
        <row r="215">
          <cell r="F215" t="str">
            <v/>
          </cell>
          <cell r="G215">
            <v>26985.479039999998</v>
          </cell>
          <cell r="H215">
            <v>561.51384786431663</v>
          </cell>
          <cell r="I215">
            <v>1619.1287423999997</v>
          </cell>
          <cell r="J215">
            <v>377.79670655999996</v>
          </cell>
          <cell r="K215">
            <v>269.85479040000001</v>
          </cell>
          <cell r="L215">
            <v>214</v>
          </cell>
          <cell r="M215">
            <v>4528</v>
          </cell>
          <cell r="N215">
            <v>272</v>
          </cell>
          <cell r="O215">
            <v>391.28944608</v>
          </cell>
          <cell r="P215">
            <v>7555.9341312000006</v>
          </cell>
        </row>
        <row r="216">
          <cell r="F216" t="str">
            <v/>
          </cell>
          <cell r="G216">
            <v>26985.479039999998</v>
          </cell>
          <cell r="H216">
            <v>561.51384786431663</v>
          </cell>
          <cell r="I216">
            <v>1619.1287423999997</v>
          </cell>
          <cell r="J216">
            <v>377.79670655999996</v>
          </cell>
          <cell r="K216">
            <v>269.85479040000001</v>
          </cell>
          <cell r="L216">
            <v>214</v>
          </cell>
          <cell r="M216">
            <v>4528</v>
          </cell>
          <cell r="N216">
            <v>272</v>
          </cell>
          <cell r="O216">
            <v>391.28944608</v>
          </cell>
          <cell r="P216">
            <v>7555.9341312000006</v>
          </cell>
        </row>
        <row r="217">
          <cell r="F217" t="str">
            <v/>
          </cell>
          <cell r="G217">
            <v>26985.479039999998</v>
          </cell>
          <cell r="H217">
            <v>561.51384786431663</v>
          </cell>
          <cell r="I217">
            <v>1619.1287423999997</v>
          </cell>
          <cell r="J217">
            <v>377.79670655999996</v>
          </cell>
          <cell r="K217">
            <v>269.85479040000001</v>
          </cell>
          <cell r="L217">
            <v>214</v>
          </cell>
          <cell r="M217">
            <v>4528</v>
          </cell>
          <cell r="N217">
            <v>272</v>
          </cell>
          <cell r="O217">
            <v>391.28944608</v>
          </cell>
          <cell r="P217">
            <v>7555.9341312000006</v>
          </cell>
        </row>
        <row r="218">
          <cell r="F218" t="str">
            <v/>
          </cell>
          <cell r="G218">
            <v>26985.479039999998</v>
          </cell>
          <cell r="H218">
            <v>561.51384786431663</v>
          </cell>
          <cell r="I218">
            <v>1619.1287423999997</v>
          </cell>
          <cell r="J218">
            <v>377.79670655999996</v>
          </cell>
          <cell r="K218">
            <v>269.85479040000001</v>
          </cell>
          <cell r="L218">
            <v>214</v>
          </cell>
          <cell r="M218">
            <v>4528</v>
          </cell>
          <cell r="N218">
            <v>272</v>
          </cell>
          <cell r="O218">
            <v>391.28944608</v>
          </cell>
          <cell r="P218">
            <v>7555.9341312000006</v>
          </cell>
        </row>
        <row r="219">
          <cell r="F219" t="str">
            <v/>
          </cell>
          <cell r="G219">
            <v>26985.479039999998</v>
          </cell>
          <cell r="H219">
            <v>561.51384786431663</v>
          </cell>
          <cell r="I219">
            <v>1619.1287423999997</v>
          </cell>
          <cell r="J219">
            <v>377.79670655999996</v>
          </cell>
          <cell r="K219">
            <v>269.85479040000001</v>
          </cell>
          <cell r="L219">
            <v>214</v>
          </cell>
          <cell r="M219">
            <v>4528</v>
          </cell>
          <cell r="N219">
            <v>272</v>
          </cell>
          <cell r="O219">
            <v>391.28944608</v>
          </cell>
          <cell r="P219">
            <v>7555.9341312000006</v>
          </cell>
        </row>
        <row r="220">
          <cell r="F220" t="str">
            <v/>
          </cell>
          <cell r="G220">
            <v>26985.479039999998</v>
          </cell>
          <cell r="H220">
            <v>561.51384786431663</v>
          </cell>
          <cell r="I220">
            <v>1619.1287423999997</v>
          </cell>
          <cell r="J220">
            <v>377.79670655999996</v>
          </cell>
          <cell r="K220">
            <v>269.85479040000001</v>
          </cell>
          <cell r="L220">
            <v>214</v>
          </cell>
          <cell r="M220">
            <v>4528</v>
          </cell>
          <cell r="N220">
            <v>272</v>
          </cell>
          <cell r="O220">
            <v>391.28944608</v>
          </cell>
          <cell r="P220">
            <v>7555.9341312000006</v>
          </cell>
        </row>
        <row r="221">
          <cell r="F221" t="str">
            <v/>
          </cell>
          <cell r="G221">
            <v>27807.8112</v>
          </cell>
          <cell r="H221">
            <v>578.6249354495958</v>
          </cell>
          <cell r="I221">
            <v>1668.468672</v>
          </cell>
          <cell r="J221">
            <v>389.30935679999999</v>
          </cell>
          <cell r="K221">
            <v>278.07811200000003</v>
          </cell>
          <cell r="L221">
            <v>214</v>
          </cell>
          <cell r="M221">
            <v>4528</v>
          </cell>
          <cell r="N221">
            <v>272</v>
          </cell>
          <cell r="O221">
            <v>403.21326240000002</v>
          </cell>
          <cell r="P221">
            <v>7786.1871360000005</v>
          </cell>
        </row>
        <row r="222">
          <cell r="F222" t="str">
            <v/>
          </cell>
          <cell r="G222">
            <v>26985.479039999998</v>
          </cell>
          <cell r="H222">
            <v>561.51384786431663</v>
          </cell>
          <cell r="I222">
            <v>1619.1287423999997</v>
          </cell>
          <cell r="J222">
            <v>377.79670655999996</v>
          </cell>
          <cell r="K222">
            <v>269.85479040000001</v>
          </cell>
          <cell r="L222">
            <v>214</v>
          </cell>
          <cell r="M222">
            <v>4528</v>
          </cell>
          <cell r="N222">
            <v>272</v>
          </cell>
          <cell r="O222">
            <v>391.28944608</v>
          </cell>
          <cell r="P222">
            <v>7555.9341312000006</v>
          </cell>
        </row>
        <row r="223">
          <cell r="F223" t="str">
            <v/>
          </cell>
          <cell r="G223">
            <v>27526.48704</v>
          </cell>
          <cell r="H223">
            <v>572.77114232831809</v>
          </cell>
          <cell r="I223">
            <v>1651.5892223999999</v>
          </cell>
          <cell r="J223">
            <v>385.37081856000003</v>
          </cell>
          <cell r="K223">
            <v>275.26487040000001</v>
          </cell>
          <cell r="L223">
            <v>214</v>
          </cell>
          <cell r="M223">
            <v>4528</v>
          </cell>
          <cell r="N223">
            <v>272</v>
          </cell>
          <cell r="O223">
            <v>399.13406208000004</v>
          </cell>
          <cell r="P223">
            <v>7707.4163712000009</v>
          </cell>
        </row>
        <row r="224">
          <cell r="F224" t="str">
            <v/>
          </cell>
          <cell r="G224">
            <v>26985.479039999998</v>
          </cell>
          <cell r="H224">
            <v>561.51384786431663</v>
          </cell>
          <cell r="I224">
            <v>1619.1287423999997</v>
          </cell>
          <cell r="J224">
            <v>377.79670655999996</v>
          </cell>
          <cell r="K224">
            <v>269.85479040000001</v>
          </cell>
          <cell r="L224">
            <v>214</v>
          </cell>
          <cell r="M224">
            <v>4528</v>
          </cell>
          <cell r="N224">
            <v>272</v>
          </cell>
          <cell r="O224">
            <v>391.28944608</v>
          </cell>
          <cell r="P224">
            <v>7555.9341312000006</v>
          </cell>
        </row>
        <row r="225">
          <cell r="F225" t="str">
            <v/>
          </cell>
          <cell r="G225">
            <v>27526.48704</v>
          </cell>
          <cell r="H225">
            <v>572.77114232831809</v>
          </cell>
          <cell r="I225">
            <v>1651.5892223999999</v>
          </cell>
          <cell r="J225">
            <v>385.37081856000003</v>
          </cell>
          <cell r="K225">
            <v>275.26487040000001</v>
          </cell>
          <cell r="L225">
            <v>214</v>
          </cell>
          <cell r="M225">
            <v>4528</v>
          </cell>
          <cell r="N225">
            <v>272</v>
          </cell>
          <cell r="O225">
            <v>399.13406208000004</v>
          </cell>
          <cell r="P225">
            <v>7707.4163712000009</v>
          </cell>
        </row>
        <row r="226">
          <cell r="F226" t="str">
            <v/>
          </cell>
          <cell r="G226">
            <v>26985.479039999998</v>
          </cell>
          <cell r="H226">
            <v>561.51384786431663</v>
          </cell>
          <cell r="I226">
            <v>1619.1287423999997</v>
          </cell>
          <cell r="J226">
            <v>377.79670655999996</v>
          </cell>
          <cell r="K226">
            <v>269.85479040000001</v>
          </cell>
          <cell r="L226">
            <v>214</v>
          </cell>
          <cell r="M226">
            <v>4528</v>
          </cell>
          <cell r="N226">
            <v>272</v>
          </cell>
          <cell r="O226">
            <v>391.28944608</v>
          </cell>
          <cell r="P226">
            <v>7555.9341312000006</v>
          </cell>
        </row>
        <row r="227">
          <cell r="F227" t="str">
            <v/>
          </cell>
          <cell r="G227">
            <v>26985.479039999998</v>
          </cell>
          <cell r="H227">
            <v>561.51384786431663</v>
          </cell>
          <cell r="I227">
            <v>1619.1287423999997</v>
          </cell>
          <cell r="J227">
            <v>377.79670655999996</v>
          </cell>
          <cell r="K227">
            <v>269.85479040000001</v>
          </cell>
          <cell r="L227">
            <v>214</v>
          </cell>
          <cell r="M227">
            <v>4528</v>
          </cell>
          <cell r="N227">
            <v>272</v>
          </cell>
          <cell r="O227">
            <v>391.28944608</v>
          </cell>
          <cell r="P227">
            <v>7555.9341312000006</v>
          </cell>
        </row>
        <row r="228">
          <cell r="F228" t="str">
            <v/>
          </cell>
          <cell r="G228">
            <v>60549.615360000003</v>
          </cell>
          <cell r="H228">
            <v>1259.9163964108739</v>
          </cell>
          <cell r="I228">
            <v>3632.9769216</v>
          </cell>
          <cell r="J228">
            <v>847.69461504000003</v>
          </cell>
          <cell r="K228">
            <v>605.49615360000007</v>
          </cell>
          <cell r="L228">
            <v>214</v>
          </cell>
          <cell r="M228">
            <v>4528</v>
          </cell>
          <cell r="N228">
            <v>272</v>
          </cell>
          <cell r="O228">
            <v>877.96942272000013</v>
          </cell>
          <cell r="P228">
            <v>16953.892300800002</v>
          </cell>
        </row>
        <row r="229">
          <cell r="F229" t="str">
            <v/>
          </cell>
          <cell r="G229">
            <v>55031.333760000001</v>
          </cell>
          <cell r="H229">
            <v>1145.0919928780713</v>
          </cell>
          <cell r="I229">
            <v>3301.8800256</v>
          </cell>
          <cell r="J229">
            <v>770.43867264000005</v>
          </cell>
          <cell r="K229">
            <v>550.31333760000007</v>
          </cell>
          <cell r="L229">
            <v>214</v>
          </cell>
          <cell r="M229">
            <v>4528</v>
          </cell>
          <cell r="N229">
            <v>272</v>
          </cell>
          <cell r="O229">
            <v>797.95433952000008</v>
          </cell>
          <cell r="P229">
            <v>15408.773452800002</v>
          </cell>
        </row>
        <row r="230">
          <cell r="F230" t="str">
            <v/>
          </cell>
          <cell r="G230">
            <v>35706.527999999998</v>
          </cell>
          <cell r="H230">
            <v>742.98143462399457</v>
          </cell>
          <cell r="I230">
            <v>2142.3916799999997</v>
          </cell>
          <cell r="J230">
            <v>499.891392</v>
          </cell>
          <cell r="K230">
            <v>357.06527999999997</v>
          </cell>
          <cell r="L230">
            <v>214</v>
          </cell>
          <cell r="M230">
            <v>4528</v>
          </cell>
          <cell r="N230">
            <v>272</v>
          </cell>
          <cell r="O230">
            <v>517.74465599999996</v>
          </cell>
          <cell r="P230">
            <v>9997.8278399999999</v>
          </cell>
        </row>
        <row r="231">
          <cell r="F231" t="str">
            <v/>
          </cell>
          <cell r="G231">
            <v>37156.42944</v>
          </cell>
          <cell r="H231">
            <v>773.15098378752009</v>
          </cell>
          <cell r="I231">
            <v>2229.3857663999997</v>
          </cell>
          <cell r="J231">
            <v>520.19001216000004</v>
          </cell>
          <cell r="K231">
            <v>371.56429439999999</v>
          </cell>
          <cell r="L231">
            <v>214</v>
          </cell>
          <cell r="M231">
            <v>4528</v>
          </cell>
          <cell r="N231">
            <v>272</v>
          </cell>
          <cell r="O231">
            <v>538.76822688000004</v>
          </cell>
          <cell r="P231">
            <v>10403.800243200001</v>
          </cell>
        </row>
        <row r="232">
          <cell r="F232" t="str">
            <v/>
          </cell>
          <cell r="G232">
            <v>37156.42944</v>
          </cell>
          <cell r="H232">
            <v>773.15098378752009</v>
          </cell>
          <cell r="I232">
            <v>2229.3857663999997</v>
          </cell>
          <cell r="J232">
            <v>520.19001216000004</v>
          </cell>
          <cell r="K232">
            <v>371.56429439999999</v>
          </cell>
          <cell r="L232">
            <v>214</v>
          </cell>
          <cell r="M232">
            <v>4528</v>
          </cell>
          <cell r="N232">
            <v>272</v>
          </cell>
          <cell r="O232">
            <v>538.76822688000004</v>
          </cell>
          <cell r="P232">
            <v>10403.800243200001</v>
          </cell>
        </row>
        <row r="233">
          <cell r="F233" t="str">
            <v/>
          </cell>
          <cell r="G233">
            <v>37156.42944</v>
          </cell>
          <cell r="H233">
            <v>773.15098378752009</v>
          </cell>
          <cell r="I233">
            <v>2229.3857663999997</v>
          </cell>
          <cell r="J233">
            <v>520.19001216000004</v>
          </cell>
          <cell r="K233">
            <v>371.56429439999999</v>
          </cell>
          <cell r="L233">
            <v>214</v>
          </cell>
          <cell r="M233">
            <v>4528</v>
          </cell>
          <cell r="N233">
            <v>272</v>
          </cell>
          <cell r="O233">
            <v>538.76822688000004</v>
          </cell>
          <cell r="P233">
            <v>10403.800243200001</v>
          </cell>
        </row>
        <row r="234">
          <cell r="F234" t="str">
            <v/>
          </cell>
          <cell r="G234">
            <v>46288.644479999995</v>
          </cell>
          <cell r="H234">
            <v>963.17411433983943</v>
          </cell>
          <cell r="I234">
            <v>2777.3186687999996</v>
          </cell>
          <cell r="J234">
            <v>648.04102272</v>
          </cell>
          <cell r="K234">
            <v>462.88644479999994</v>
          </cell>
          <cell r="L234">
            <v>214</v>
          </cell>
          <cell r="M234">
            <v>4528</v>
          </cell>
          <cell r="N234">
            <v>272</v>
          </cell>
          <cell r="O234">
            <v>671.18534495999995</v>
          </cell>
          <cell r="P234">
            <v>12960.8204544</v>
          </cell>
        </row>
        <row r="235">
          <cell r="F235" t="str">
            <v/>
          </cell>
          <cell r="G235">
            <v>46288.644479999995</v>
          </cell>
          <cell r="H235">
            <v>963.17411433983943</v>
          </cell>
          <cell r="I235">
            <v>2777.3186687999996</v>
          </cell>
          <cell r="J235">
            <v>648.04102272</v>
          </cell>
          <cell r="K235">
            <v>462.88644479999994</v>
          </cell>
          <cell r="L235">
            <v>214</v>
          </cell>
          <cell r="M235">
            <v>4528</v>
          </cell>
          <cell r="N235">
            <v>272</v>
          </cell>
          <cell r="O235">
            <v>671.18534495999995</v>
          </cell>
          <cell r="P235">
            <v>12960.8204544</v>
          </cell>
        </row>
        <row r="236">
          <cell r="F236" t="str">
            <v/>
          </cell>
          <cell r="G236">
            <v>44470.857600000003</v>
          </cell>
          <cell r="H236">
            <v>925.3496049407986</v>
          </cell>
          <cell r="I236">
            <v>2668.251456</v>
          </cell>
          <cell r="J236">
            <v>622.59200640000006</v>
          </cell>
          <cell r="K236">
            <v>444.70857600000005</v>
          </cell>
          <cell r="L236">
            <v>214</v>
          </cell>
          <cell r="M236">
            <v>4528</v>
          </cell>
          <cell r="N236">
            <v>272</v>
          </cell>
          <cell r="O236">
            <v>644.82743520000008</v>
          </cell>
          <cell r="P236">
            <v>12451.840128000002</v>
          </cell>
        </row>
        <row r="237">
          <cell r="F237" t="str">
            <v/>
          </cell>
          <cell r="G237">
            <v>44470.857600000003</v>
          </cell>
          <cell r="H237">
            <v>925.3496049407986</v>
          </cell>
          <cell r="I237">
            <v>2668.251456</v>
          </cell>
          <cell r="J237">
            <v>622.59200640000006</v>
          </cell>
          <cell r="K237">
            <v>444.70857600000005</v>
          </cell>
          <cell r="L237">
            <v>214</v>
          </cell>
          <cell r="M237">
            <v>4528</v>
          </cell>
          <cell r="N237">
            <v>272</v>
          </cell>
          <cell r="O237">
            <v>644.82743520000008</v>
          </cell>
          <cell r="P237">
            <v>12451.840128000002</v>
          </cell>
        </row>
        <row r="238">
          <cell r="F238" t="str">
            <v/>
          </cell>
          <cell r="G238">
            <v>57822.935039999997</v>
          </cell>
          <cell r="H238">
            <v>1203.1796323123199</v>
          </cell>
          <cell r="I238">
            <v>3469.3761023999996</v>
          </cell>
          <cell r="J238">
            <v>809.52109055999995</v>
          </cell>
          <cell r="K238">
            <v>578.22935039999993</v>
          </cell>
          <cell r="L238">
            <v>214</v>
          </cell>
          <cell r="M238">
            <v>4528</v>
          </cell>
          <cell r="N238">
            <v>272</v>
          </cell>
          <cell r="O238">
            <v>838.43255808000004</v>
          </cell>
          <cell r="P238">
            <v>16190.4218112</v>
          </cell>
        </row>
        <row r="239">
          <cell r="F239" t="str">
            <v/>
          </cell>
          <cell r="G239">
            <v>55031.333760000001</v>
          </cell>
          <cell r="H239">
            <v>1145.0919928780713</v>
          </cell>
          <cell r="I239">
            <v>3301.8800256</v>
          </cell>
          <cell r="J239">
            <v>770.43867264000005</v>
          </cell>
          <cell r="K239">
            <v>550.31333760000007</v>
          </cell>
          <cell r="L239">
            <v>214</v>
          </cell>
          <cell r="M239">
            <v>4528</v>
          </cell>
          <cell r="N239">
            <v>272</v>
          </cell>
          <cell r="O239">
            <v>797.95433952000008</v>
          </cell>
          <cell r="P239">
            <v>15408.773452800002</v>
          </cell>
        </row>
        <row r="240">
          <cell r="F240" t="str">
            <v/>
          </cell>
          <cell r="G240">
            <v>72646.554240000012</v>
          </cell>
          <cell r="H240">
            <v>1511.629500625917</v>
          </cell>
          <cell r="I240">
            <v>4358.7932544000005</v>
          </cell>
          <cell r="J240">
            <v>1017.0517593600002</v>
          </cell>
          <cell r="K240">
            <v>726.46554240000012</v>
          </cell>
          <cell r="L240">
            <v>214</v>
          </cell>
          <cell r="M240">
            <v>4528</v>
          </cell>
          <cell r="N240">
            <v>272</v>
          </cell>
          <cell r="O240">
            <v>1053.3750364800003</v>
          </cell>
          <cell r="P240">
            <v>20341.035187200006</v>
          </cell>
        </row>
        <row r="241">
          <cell r="F241" t="str">
            <v/>
          </cell>
          <cell r="G241">
            <v>74853.866880000001</v>
          </cell>
          <cell r="H241">
            <v>1557.559262039038</v>
          </cell>
          <cell r="I241">
            <v>4491.2320128000001</v>
          </cell>
          <cell r="J241">
            <v>1047.9541363200001</v>
          </cell>
          <cell r="K241">
            <v>748.53866879999998</v>
          </cell>
          <cell r="L241">
            <v>214</v>
          </cell>
          <cell r="M241">
            <v>4528</v>
          </cell>
          <cell r="N241">
            <v>272</v>
          </cell>
          <cell r="O241">
            <v>1085.3810697600002</v>
          </cell>
          <cell r="P241">
            <v>20959.082726400004</v>
          </cell>
        </row>
        <row r="242">
          <cell r="F242" t="str">
            <v/>
          </cell>
          <cell r="G242">
            <v>69811.672319999998</v>
          </cell>
          <cell r="H242">
            <v>1452.6412776345533</v>
          </cell>
          <cell r="I242">
            <v>4188.7003391999997</v>
          </cell>
          <cell r="J242">
            <v>977.36341247999997</v>
          </cell>
          <cell r="K242">
            <v>698.11672320000002</v>
          </cell>
          <cell r="L242">
            <v>214</v>
          </cell>
          <cell r="M242">
            <v>4528</v>
          </cell>
          <cell r="N242">
            <v>272</v>
          </cell>
          <cell r="O242">
            <v>1012.26924864</v>
          </cell>
          <cell r="P242">
            <v>19547.268249600002</v>
          </cell>
        </row>
        <row r="243">
          <cell r="F243" t="str">
            <v/>
          </cell>
          <cell r="G243">
            <v>114498.93312</v>
          </cell>
          <cell r="H243">
            <v>2382.4938003609568</v>
          </cell>
          <cell r="I243">
            <v>6869.9359871999995</v>
          </cell>
          <cell r="J243">
            <v>1602.9850636800002</v>
          </cell>
          <cell r="K243">
            <v>1144.9893312000002</v>
          </cell>
          <cell r="L243">
            <v>214</v>
          </cell>
          <cell r="M243">
            <v>4528</v>
          </cell>
          <cell r="N243">
            <v>272</v>
          </cell>
          <cell r="O243">
            <v>1660.2345302400001</v>
          </cell>
          <cell r="P243">
            <v>32059.701273600003</v>
          </cell>
        </row>
        <row r="244">
          <cell r="F244" t="str">
            <v/>
          </cell>
          <cell r="G244">
            <v>46288.644479999995</v>
          </cell>
          <cell r="H244">
            <v>963.17411433983943</v>
          </cell>
          <cell r="I244">
            <v>2777.3186687999996</v>
          </cell>
          <cell r="J244">
            <v>648.04102272</v>
          </cell>
          <cell r="K244">
            <v>462.88644479999994</v>
          </cell>
          <cell r="L244">
            <v>214</v>
          </cell>
          <cell r="M244">
            <v>4528</v>
          </cell>
          <cell r="N244">
            <v>272</v>
          </cell>
          <cell r="O244">
            <v>671.18534495999995</v>
          </cell>
          <cell r="P244">
            <v>12960.8204544</v>
          </cell>
        </row>
        <row r="245">
          <cell r="F245" t="str">
            <v/>
          </cell>
          <cell r="G245">
            <v>58407.223679999996</v>
          </cell>
          <cell r="H245">
            <v>1215.3375103334402</v>
          </cell>
          <cell r="I245">
            <v>3504.4334207999996</v>
          </cell>
          <cell r="J245">
            <v>817.70113151999999</v>
          </cell>
          <cell r="K245">
            <v>584.07223679999993</v>
          </cell>
          <cell r="L245">
            <v>214</v>
          </cell>
          <cell r="M245">
            <v>4528</v>
          </cell>
          <cell r="N245">
            <v>272</v>
          </cell>
          <cell r="O245">
            <v>846.90474336</v>
          </cell>
          <cell r="P245">
            <v>16354.022630400001</v>
          </cell>
        </row>
        <row r="246">
          <cell r="F246" t="str">
            <v/>
          </cell>
          <cell r="G246">
            <v>77126.100479999994</v>
          </cell>
          <cell r="H246">
            <v>1604.8398987878318</v>
          </cell>
          <cell r="I246">
            <v>4627.566028799999</v>
          </cell>
          <cell r="J246">
            <v>1079.7654067199999</v>
          </cell>
          <cell r="K246">
            <v>771.26100479999991</v>
          </cell>
          <cell r="L246">
            <v>214</v>
          </cell>
          <cell r="M246">
            <v>4528</v>
          </cell>
          <cell r="N246">
            <v>272</v>
          </cell>
          <cell r="O246">
            <v>1118.32845696</v>
          </cell>
          <cell r="P246">
            <v>21595.308134400002</v>
          </cell>
        </row>
        <row r="247">
          <cell r="F247" t="str">
            <v/>
          </cell>
          <cell r="G247">
            <v>26985.479039999998</v>
          </cell>
          <cell r="H247">
            <v>561.51384786431663</v>
          </cell>
          <cell r="I247">
            <v>1619.1287423999997</v>
          </cell>
          <cell r="J247">
            <v>377.79670655999996</v>
          </cell>
          <cell r="K247">
            <v>269.85479040000001</v>
          </cell>
          <cell r="L247">
            <v>214</v>
          </cell>
          <cell r="M247">
            <v>4528</v>
          </cell>
          <cell r="N247">
            <v>272</v>
          </cell>
          <cell r="O247">
            <v>391.28944608</v>
          </cell>
          <cell r="P247">
            <v>7555.9341312000006</v>
          </cell>
        </row>
        <row r="248">
          <cell r="F248" t="str">
            <v/>
          </cell>
          <cell r="G248">
            <v>26985.479039999998</v>
          </cell>
          <cell r="H248">
            <v>561.51384786431663</v>
          </cell>
          <cell r="I248">
            <v>1619.1287423999997</v>
          </cell>
          <cell r="J248">
            <v>377.79670655999996</v>
          </cell>
          <cell r="K248">
            <v>269.85479040000001</v>
          </cell>
          <cell r="L248">
            <v>214</v>
          </cell>
          <cell r="M248">
            <v>4528</v>
          </cell>
          <cell r="N248">
            <v>272</v>
          </cell>
          <cell r="O248">
            <v>391.28944608</v>
          </cell>
          <cell r="P248">
            <v>7555.9341312000006</v>
          </cell>
        </row>
        <row r="249">
          <cell r="F249" t="str">
            <v/>
          </cell>
          <cell r="G249">
            <v>26985.479039999998</v>
          </cell>
          <cell r="H249">
            <v>561.51384786431663</v>
          </cell>
          <cell r="I249">
            <v>1619.1287423999997</v>
          </cell>
          <cell r="J249">
            <v>377.79670655999996</v>
          </cell>
          <cell r="K249">
            <v>269.85479040000001</v>
          </cell>
          <cell r="L249">
            <v>214</v>
          </cell>
          <cell r="M249">
            <v>4528</v>
          </cell>
          <cell r="N249">
            <v>272</v>
          </cell>
          <cell r="O249">
            <v>391.28944608</v>
          </cell>
          <cell r="P249">
            <v>7555.9341312000006</v>
          </cell>
        </row>
        <row r="250">
          <cell r="F250" t="str">
            <v/>
          </cell>
          <cell r="G250">
            <v>28651.78368</v>
          </cell>
          <cell r="H250">
            <v>596.18631481343618</v>
          </cell>
          <cell r="I250">
            <v>1719.1070207999999</v>
          </cell>
          <cell r="J250">
            <v>401.12497152000003</v>
          </cell>
          <cell r="K250">
            <v>286.5178368</v>
          </cell>
          <cell r="L250">
            <v>214</v>
          </cell>
          <cell r="M250">
            <v>4528</v>
          </cell>
          <cell r="N250">
            <v>272</v>
          </cell>
          <cell r="O250">
            <v>415.45086336000003</v>
          </cell>
          <cell r="P250">
            <v>8022.4994304000011</v>
          </cell>
        </row>
        <row r="251">
          <cell r="F251" t="str">
            <v/>
          </cell>
          <cell r="G251">
            <v>26985.479039999998</v>
          </cell>
          <cell r="H251">
            <v>561.51384786431663</v>
          </cell>
          <cell r="I251">
            <v>1619.1287423999997</v>
          </cell>
          <cell r="J251">
            <v>377.79670655999996</v>
          </cell>
          <cell r="K251">
            <v>269.85479040000001</v>
          </cell>
          <cell r="L251">
            <v>214</v>
          </cell>
          <cell r="M251">
            <v>4528</v>
          </cell>
          <cell r="N251">
            <v>272</v>
          </cell>
          <cell r="O251">
            <v>391.28944608</v>
          </cell>
          <cell r="P251">
            <v>7555.9341312000006</v>
          </cell>
        </row>
        <row r="252">
          <cell r="F252" t="str">
            <v/>
          </cell>
          <cell r="G252">
            <v>35706.527999999998</v>
          </cell>
          <cell r="H252">
            <v>742.98143462399457</v>
          </cell>
          <cell r="I252">
            <v>2142.3916799999997</v>
          </cell>
          <cell r="J252">
            <v>499.891392</v>
          </cell>
          <cell r="K252">
            <v>357.06527999999997</v>
          </cell>
          <cell r="L252">
            <v>214</v>
          </cell>
          <cell r="M252">
            <v>4528</v>
          </cell>
          <cell r="N252">
            <v>272</v>
          </cell>
          <cell r="O252">
            <v>517.74465599999996</v>
          </cell>
          <cell r="P252">
            <v>9997.8278399999999</v>
          </cell>
        </row>
        <row r="253">
          <cell r="F253" t="str">
            <v/>
          </cell>
          <cell r="G253">
            <v>27526.48704</v>
          </cell>
          <cell r="H253">
            <v>572.77114232831809</v>
          </cell>
          <cell r="I253">
            <v>1651.5892223999999</v>
          </cell>
          <cell r="J253">
            <v>385.37081856000003</v>
          </cell>
          <cell r="K253">
            <v>275.26487040000001</v>
          </cell>
          <cell r="L253">
            <v>214</v>
          </cell>
          <cell r="M253">
            <v>4528</v>
          </cell>
          <cell r="N253">
            <v>272</v>
          </cell>
          <cell r="O253">
            <v>399.13406208000004</v>
          </cell>
          <cell r="P253">
            <v>7707.4163712000009</v>
          </cell>
        </row>
        <row r="254">
          <cell r="F254" t="str">
            <v/>
          </cell>
          <cell r="G254">
            <v>28089.13536</v>
          </cell>
          <cell r="H254">
            <v>584.47872857088078</v>
          </cell>
          <cell r="I254">
            <v>1685.3481216</v>
          </cell>
          <cell r="J254">
            <v>393.24789504</v>
          </cell>
          <cell r="K254">
            <v>280.8913536</v>
          </cell>
          <cell r="L254">
            <v>214</v>
          </cell>
          <cell r="M254">
            <v>4528</v>
          </cell>
          <cell r="N254">
            <v>272</v>
          </cell>
          <cell r="O254">
            <v>407.29246272</v>
          </cell>
          <cell r="P254">
            <v>7864.957900800001</v>
          </cell>
        </row>
        <row r="255">
          <cell r="F255" t="str">
            <v/>
          </cell>
          <cell r="G255">
            <v>27526.48704</v>
          </cell>
          <cell r="H255">
            <v>572.77114232831809</v>
          </cell>
          <cell r="I255">
            <v>1651.5892223999999</v>
          </cell>
          <cell r="J255">
            <v>385.37081856000003</v>
          </cell>
          <cell r="K255">
            <v>275.26487040000001</v>
          </cell>
          <cell r="L255">
            <v>214</v>
          </cell>
          <cell r="M255">
            <v>4528</v>
          </cell>
          <cell r="N255">
            <v>272</v>
          </cell>
          <cell r="O255">
            <v>399.13406208000004</v>
          </cell>
          <cell r="P255">
            <v>7707.4163712000009</v>
          </cell>
        </row>
        <row r="256">
          <cell r="F256" t="str">
            <v/>
          </cell>
          <cell r="G256">
            <v>28370.45952</v>
          </cell>
          <cell r="H256">
            <v>590.33252169215848</v>
          </cell>
          <cell r="I256">
            <v>1702.2275712000001</v>
          </cell>
          <cell r="J256">
            <v>397.18643328000002</v>
          </cell>
          <cell r="K256">
            <v>283.70459520000003</v>
          </cell>
          <cell r="L256">
            <v>214</v>
          </cell>
          <cell r="M256">
            <v>4528</v>
          </cell>
          <cell r="N256">
            <v>272</v>
          </cell>
          <cell r="O256">
            <v>411.37166304000004</v>
          </cell>
          <cell r="P256">
            <v>7943.7286656000006</v>
          </cell>
        </row>
        <row r="257">
          <cell r="F257" t="str">
            <v/>
          </cell>
          <cell r="G257">
            <v>28370.45952</v>
          </cell>
          <cell r="H257">
            <v>590.33252169215848</v>
          </cell>
          <cell r="I257">
            <v>1702.2275712000001</v>
          </cell>
          <cell r="J257">
            <v>397.18643328000002</v>
          </cell>
          <cell r="K257">
            <v>283.70459520000003</v>
          </cell>
          <cell r="L257">
            <v>214</v>
          </cell>
          <cell r="M257">
            <v>4528</v>
          </cell>
          <cell r="N257">
            <v>272</v>
          </cell>
          <cell r="O257">
            <v>411.37166304000004</v>
          </cell>
          <cell r="P257">
            <v>7943.7286656000006</v>
          </cell>
        </row>
        <row r="258">
          <cell r="F258" t="str">
            <v/>
          </cell>
          <cell r="G258">
            <v>26985.479039999998</v>
          </cell>
          <cell r="H258">
            <v>561.51384786431663</v>
          </cell>
          <cell r="I258">
            <v>1619.1287423999997</v>
          </cell>
          <cell r="J258">
            <v>377.79670655999996</v>
          </cell>
          <cell r="K258">
            <v>269.85479040000001</v>
          </cell>
          <cell r="L258">
            <v>214</v>
          </cell>
          <cell r="M258">
            <v>4528</v>
          </cell>
          <cell r="N258">
            <v>272</v>
          </cell>
          <cell r="O258">
            <v>391.28944608</v>
          </cell>
          <cell r="P258">
            <v>7555.9341312000006</v>
          </cell>
        </row>
        <row r="259">
          <cell r="F259" t="str">
            <v/>
          </cell>
          <cell r="G259">
            <v>26985.479039999998</v>
          </cell>
          <cell r="H259">
            <v>561.51384786431663</v>
          </cell>
          <cell r="I259">
            <v>1619.1287423999997</v>
          </cell>
          <cell r="J259">
            <v>377.79670655999996</v>
          </cell>
          <cell r="K259">
            <v>269.85479040000001</v>
          </cell>
          <cell r="L259">
            <v>214</v>
          </cell>
          <cell r="M259">
            <v>4528</v>
          </cell>
          <cell r="N259">
            <v>272</v>
          </cell>
          <cell r="O259">
            <v>391.28944608</v>
          </cell>
          <cell r="P259">
            <v>7555.9341312000006</v>
          </cell>
        </row>
        <row r="260">
          <cell r="F260" t="str">
            <v/>
          </cell>
          <cell r="G260">
            <v>26985.479039999998</v>
          </cell>
          <cell r="H260">
            <v>561.51384786431663</v>
          </cell>
          <cell r="I260">
            <v>1619.1287423999997</v>
          </cell>
          <cell r="J260">
            <v>377.79670655999996</v>
          </cell>
          <cell r="K260">
            <v>269.85479040000001</v>
          </cell>
          <cell r="L260">
            <v>214</v>
          </cell>
          <cell r="M260">
            <v>4528</v>
          </cell>
          <cell r="N260">
            <v>272</v>
          </cell>
          <cell r="O260">
            <v>391.28944608</v>
          </cell>
          <cell r="P260">
            <v>7555.9341312000006</v>
          </cell>
        </row>
        <row r="261">
          <cell r="F261" t="str">
            <v/>
          </cell>
          <cell r="G261">
            <v>26985.479039999998</v>
          </cell>
          <cell r="H261">
            <v>561.51384786431663</v>
          </cell>
          <cell r="I261">
            <v>1619.1287423999997</v>
          </cell>
          <cell r="J261">
            <v>377.79670655999996</v>
          </cell>
          <cell r="K261">
            <v>269.85479040000001</v>
          </cell>
          <cell r="L261">
            <v>214</v>
          </cell>
          <cell r="M261">
            <v>4528</v>
          </cell>
          <cell r="N261">
            <v>272</v>
          </cell>
          <cell r="O261">
            <v>391.28944608</v>
          </cell>
          <cell r="P261">
            <v>7555.9341312000006</v>
          </cell>
        </row>
        <row r="262">
          <cell r="F262" t="str">
            <v/>
          </cell>
          <cell r="G262">
            <v>28370.45952</v>
          </cell>
          <cell r="H262">
            <v>590.33252169215848</v>
          </cell>
          <cell r="I262">
            <v>1702.2275712000001</v>
          </cell>
          <cell r="J262">
            <v>397.18643328000002</v>
          </cell>
          <cell r="K262">
            <v>283.70459520000003</v>
          </cell>
          <cell r="L262">
            <v>214</v>
          </cell>
          <cell r="M262">
            <v>4528</v>
          </cell>
          <cell r="N262">
            <v>272</v>
          </cell>
          <cell r="O262">
            <v>411.37166304000004</v>
          </cell>
          <cell r="P262">
            <v>7943.7286656000006</v>
          </cell>
        </row>
        <row r="263">
          <cell r="F263" t="str">
            <v/>
          </cell>
          <cell r="G263">
            <v>26985.479039999998</v>
          </cell>
          <cell r="H263">
            <v>561.51384786431663</v>
          </cell>
          <cell r="I263">
            <v>1619.1287423999997</v>
          </cell>
          <cell r="J263">
            <v>377.79670655999996</v>
          </cell>
          <cell r="K263">
            <v>269.85479040000001</v>
          </cell>
          <cell r="L263">
            <v>214</v>
          </cell>
          <cell r="M263">
            <v>4528</v>
          </cell>
          <cell r="N263">
            <v>272</v>
          </cell>
          <cell r="O263">
            <v>391.28944608</v>
          </cell>
          <cell r="P263">
            <v>7555.9341312000006</v>
          </cell>
        </row>
        <row r="264">
          <cell r="F264" t="str">
            <v/>
          </cell>
          <cell r="G264">
            <v>26985.479039999998</v>
          </cell>
          <cell r="H264">
            <v>561.51384786431663</v>
          </cell>
          <cell r="I264">
            <v>1619.1287423999997</v>
          </cell>
          <cell r="J264">
            <v>377.79670655999996</v>
          </cell>
          <cell r="K264">
            <v>269.85479040000001</v>
          </cell>
          <cell r="L264">
            <v>214</v>
          </cell>
          <cell r="M264">
            <v>4528</v>
          </cell>
          <cell r="N264">
            <v>272</v>
          </cell>
          <cell r="O264">
            <v>391.28944608</v>
          </cell>
          <cell r="P264">
            <v>7555.9341312000006</v>
          </cell>
        </row>
        <row r="265">
          <cell r="F265" t="str">
            <v/>
          </cell>
          <cell r="G265">
            <v>28089.13536</v>
          </cell>
          <cell r="H265">
            <v>584.47872857088078</v>
          </cell>
          <cell r="I265">
            <v>1685.3481216</v>
          </cell>
          <cell r="J265">
            <v>393.24789504</v>
          </cell>
          <cell r="K265">
            <v>280.8913536</v>
          </cell>
          <cell r="L265">
            <v>214</v>
          </cell>
          <cell r="M265">
            <v>4528</v>
          </cell>
          <cell r="N265">
            <v>272</v>
          </cell>
          <cell r="O265">
            <v>407.29246272</v>
          </cell>
          <cell r="P265">
            <v>7864.957900800001</v>
          </cell>
        </row>
        <row r="266">
          <cell r="F266" t="str">
            <v/>
          </cell>
          <cell r="G266">
            <v>28370.45952</v>
          </cell>
          <cell r="H266">
            <v>590.33252169215848</v>
          </cell>
          <cell r="I266">
            <v>1702.2275712000001</v>
          </cell>
          <cell r="J266">
            <v>397.18643328000002</v>
          </cell>
          <cell r="K266">
            <v>283.70459520000003</v>
          </cell>
          <cell r="L266">
            <v>214</v>
          </cell>
          <cell r="M266">
            <v>4528</v>
          </cell>
          <cell r="N266">
            <v>272</v>
          </cell>
          <cell r="O266">
            <v>411.37166304000004</v>
          </cell>
          <cell r="P266">
            <v>7943.7286656000006</v>
          </cell>
        </row>
        <row r="267">
          <cell r="F267" t="str">
            <v/>
          </cell>
          <cell r="G267">
            <v>26985.479039999998</v>
          </cell>
          <cell r="H267">
            <v>561.51384786431663</v>
          </cell>
          <cell r="I267">
            <v>1619.1287423999997</v>
          </cell>
          <cell r="J267">
            <v>377.79670655999996</v>
          </cell>
          <cell r="K267">
            <v>269.85479040000001</v>
          </cell>
          <cell r="L267">
            <v>214</v>
          </cell>
          <cell r="M267">
            <v>4528</v>
          </cell>
          <cell r="N267">
            <v>272</v>
          </cell>
          <cell r="O267">
            <v>391.28944608</v>
          </cell>
          <cell r="P267">
            <v>7555.9341312000006</v>
          </cell>
        </row>
        <row r="268">
          <cell r="F268" t="str">
            <v/>
          </cell>
          <cell r="G268">
            <v>26985.479039999998</v>
          </cell>
          <cell r="H268">
            <v>561.51384786431663</v>
          </cell>
          <cell r="I268">
            <v>1619.1287423999997</v>
          </cell>
          <cell r="J268">
            <v>377.79670655999996</v>
          </cell>
          <cell r="K268">
            <v>269.85479040000001</v>
          </cell>
          <cell r="L268">
            <v>214</v>
          </cell>
          <cell r="M268">
            <v>4528</v>
          </cell>
          <cell r="N268">
            <v>272</v>
          </cell>
          <cell r="O268">
            <v>391.28944608</v>
          </cell>
          <cell r="P268">
            <v>7555.9341312000006</v>
          </cell>
        </row>
        <row r="269">
          <cell r="F269" t="str">
            <v/>
          </cell>
          <cell r="G269">
            <v>28089.13536</v>
          </cell>
          <cell r="H269">
            <v>584.47872857088078</v>
          </cell>
          <cell r="I269">
            <v>1685.3481216</v>
          </cell>
          <cell r="J269">
            <v>393.24789504</v>
          </cell>
          <cell r="K269">
            <v>280.8913536</v>
          </cell>
          <cell r="L269">
            <v>214</v>
          </cell>
          <cell r="M269">
            <v>4528</v>
          </cell>
          <cell r="N269">
            <v>272</v>
          </cell>
          <cell r="O269">
            <v>407.29246272</v>
          </cell>
          <cell r="P269">
            <v>7864.957900800001</v>
          </cell>
        </row>
        <row r="270">
          <cell r="F270" t="str">
            <v/>
          </cell>
          <cell r="G270">
            <v>26985.479039999998</v>
          </cell>
          <cell r="H270">
            <v>561.51384786431663</v>
          </cell>
          <cell r="I270">
            <v>1619.1287423999997</v>
          </cell>
          <cell r="J270">
            <v>377.79670655999996</v>
          </cell>
          <cell r="K270">
            <v>269.85479040000001</v>
          </cell>
          <cell r="L270">
            <v>214</v>
          </cell>
          <cell r="M270">
            <v>4528</v>
          </cell>
          <cell r="N270">
            <v>272</v>
          </cell>
          <cell r="O270">
            <v>391.28944608</v>
          </cell>
          <cell r="P270">
            <v>7555.9341312000006</v>
          </cell>
        </row>
        <row r="271">
          <cell r="F271" t="str">
            <v/>
          </cell>
          <cell r="G271">
            <v>26985.479039999998</v>
          </cell>
          <cell r="H271">
            <v>561.51384786431663</v>
          </cell>
          <cell r="I271">
            <v>1619.1287423999997</v>
          </cell>
          <cell r="J271">
            <v>377.79670655999996</v>
          </cell>
          <cell r="K271">
            <v>269.85479040000001</v>
          </cell>
          <cell r="L271">
            <v>214</v>
          </cell>
          <cell r="M271">
            <v>4528</v>
          </cell>
          <cell r="N271">
            <v>272</v>
          </cell>
          <cell r="O271">
            <v>391.28944608</v>
          </cell>
          <cell r="P271">
            <v>7555.9341312000006</v>
          </cell>
        </row>
        <row r="272">
          <cell r="F272" t="str">
            <v/>
          </cell>
          <cell r="G272">
            <v>27526.48704</v>
          </cell>
          <cell r="H272">
            <v>572.77114232831809</v>
          </cell>
          <cell r="I272">
            <v>1651.5892223999999</v>
          </cell>
          <cell r="J272">
            <v>385.37081856000003</v>
          </cell>
          <cell r="K272">
            <v>275.26487040000001</v>
          </cell>
          <cell r="L272">
            <v>214</v>
          </cell>
          <cell r="M272">
            <v>4528</v>
          </cell>
          <cell r="N272">
            <v>272</v>
          </cell>
          <cell r="O272">
            <v>399.13406208000004</v>
          </cell>
          <cell r="P272">
            <v>7707.4163712000009</v>
          </cell>
        </row>
        <row r="273">
          <cell r="F273" t="str">
            <v/>
          </cell>
          <cell r="G273">
            <v>26985.479039999998</v>
          </cell>
          <cell r="H273">
            <v>561.51384786431663</v>
          </cell>
          <cell r="I273">
            <v>1619.1287423999997</v>
          </cell>
          <cell r="J273">
            <v>377.79670655999996</v>
          </cell>
          <cell r="K273">
            <v>269.85479040000001</v>
          </cell>
          <cell r="L273">
            <v>214</v>
          </cell>
          <cell r="M273">
            <v>4528</v>
          </cell>
          <cell r="N273">
            <v>272</v>
          </cell>
          <cell r="O273">
            <v>391.28944608</v>
          </cell>
          <cell r="P273">
            <v>7555.9341312000006</v>
          </cell>
        </row>
        <row r="274">
          <cell r="F274" t="str">
            <v/>
          </cell>
          <cell r="G274">
            <v>35706.527999999998</v>
          </cell>
          <cell r="H274">
            <v>742.98143462399457</v>
          </cell>
          <cell r="I274">
            <v>2142.3916799999997</v>
          </cell>
          <cell r="J274">
            <v>499.891392</v>
          </cell>
          <cell r="K274">
            <v>357.06527999999997</v>
          </cell>
          <cell r="L274">
            <v>214</v>
          </cell>
          <cell r="M274">
            <v>4528</v>
          </cell>
          <cell r="N274">
            <v>272</v>
          </cell>
          <cell r="O274">
            <v>517.74465599999996</v>
          </cell>
          <cell r="P274">
            <v>9997.8278399999999</v>
          </cell>
        </row>
        <row r="275">
          <cell r="F275" t="str">
            <v/>
          </cell>
          <cell r="G275">
            <v>35706.527999999998</v>
          </cell>
          <cell r="H275">
            <v>742.98143462399457</v>
          </cell>
          <cell r="I275">
            <v>2142.3916799999997</v>
          </cell>
          <cell r="J275">
            <v>499.891392</v>
          </cell>
          <cell r="K275">
            <v>357.06527999999997</v>
          </cell>
          <cell r="L275">
            <v>214</v>
          </cell>
          <cell r="M275">
            <v>4528</v>
          </cell>
          <cell r="N275">
            <v>272</v>
          </cell>
          <cell r="O275">
            <v>517.74465599999996</v>
          </cell>
          <cell r="P275">
            <v>9997.8278399999999</v>
          </cell>
        </row>
        <row r="276">
          <cell r="F276" t="str">
            <v/>
          </cell>
          <cell r="G276">
            <v>37524.314879999998</v>
          </cell>
          <cell r="H276">
            <v>780.80594402304268</v>
          </cell>
          <cell r="I276">
            <v>2251.4588927999998</v>
          </cell>
          <cell r="J276">
            <v>525.34040831999994</v>
          </cell>
          <cell r="K276">
            <v>375.24314879999997</v>
          </cell>
          <cell r="L276">
            <v>214</v>
          </cell>
          <cell r="M276">
            <v>4528</v>
          </cell>
          <cell r="N276">
            <v>272</v>
          </cell>
          <cell r="O276">
            <v>544.10256575999995</v>
          </cell>
          <cell r="P276">
            <v>10506.8081664</v>
          </cell>
        </row>
        <row r="277">
          <cell r="F277" t="str">
            <v/>
          </cell>
          <cell r="G277">
            <v>35706.527999999998</v>
          </cell>
          <cell r="H277">
            <v>742.98143462399457</v>
          </cell>
          <cell r="I277">
            <v>2142.3916799999997</v>
          </cell>
          <cell r="J277">
            <v>499.891392</v>
          </cell>
          <cell r="K277">
            <v>357.06527999999997</v>
          </cell>
          <cell r="L277">
            <v>214</v>
          </cell>
          <cell r="M277">
            <v>4528</v>
          </cell>
          <cell r="N277">
            <v>272</v>
          </cell>
          <cell r="O277">
            <v>517.74465599999996</v>
          </cell>
          <cell r="P277">
            <v>9997.8278399999999</v>
          </cell>
        </row>
        <row r="278">
          <cell r="F278" t="str">
            <v/>
          </cell>
          <cell r="G278">
            <v>44470.857600000003</v>
          </cell>
          <cell r="H278">
            <v>925.3496049407986</v>
          </cell>
          <cell r="I278">
            <v>2668.251456</v>
          </cell>
          <cell r="J278">
            <v>622.59200640000006</v>
          </cell>
          <cell r="K278">
            <v>444.70857600000005</v>
          </cell>
          <cell r="L278">
            <v>214</v>
          </cell>
          <cell r="M278">
            <v>4528</v>
          </cell>
          <cell r="N278">
            <v>272</v>
          </cell>
          <cell r="O278">
            <v>644.82743520000008</v>
          </cell>
          <cell r="P278">
            <v>12451.840128000002</v>
          </cell>
        </row>
        <row r="279">
          <cell r="F279" t="str">
            <v/>
          </cell>
          <cell r="G279">
            <v>45812.557439999997</v>
          </cell>
          <cell r="H279">
            <v>953.26769521152164</v>
          </cell>
          <cell r="I279">
            <v>2748.7534463999996</v>
          </cell>
          <cell r="J279">
            <v>641.37580415999992</v>
          </cell>
          <cell r="K279">
            <v>458.1255744</v>
          </cell>
          <cell r="L279">
            <v>214</v>
          </cell>
          <cell r="M279">
            <v>4528</v>
          </cell>
          <cell r="N279">
            <v>272</v>
          </cell>
          <cell r="O279">
            <v>664.28208287999996</v>
          </cell>
          <cell r="P279">
            <v>12827.5160832</v>
          </cell>
        </row>
        <row r="280">
          <cell r="F280" t="str">
            <v/>
          </cell>
          <cell r="G280">
            <v>57260.286720000004</v>
          </cell>
          <cell r="H280">
            <v>1191.4720460697572</v>
          </cell>
          <cell r="I280">
            <v>3435.6172031999999</v>
          </cell>
          <cell r="J280">
            <v>801.64401408000003</v>
          </cell>
          <cell r="K280">
            <v>572.60286720000011</v>
          </cell>
          <cell r="L280">
            <v>214</v>
          </cell>
          <cell r="M280">
            <v>4528</v>
          </cell>
          <cell r="N280">
            <v>272</v>
          </cell>
          <cell r="O280">
            <v>830.27415744000007</v>
          </cell>
          <cell r="P280">
            <v>16032.880281600002</v>
          </cell>
        </row>
        <row r="281">
          <cell r="F281" t="str">
            <v/>
          </cell>
          <cell r="G281">
            <v>58407.223679999996</v>
          </cell>
          <cell r="H281">
            <v>1215.3375103334402</v>
          </cell>
          <cell r="I281">
            <v>3504.4334207999996</v>
          </cell>
          <cell r="J281">
            <v>817.70113151999999</v>
          </cell>
          <cell r="K281">
            <v>584.07223679999993</v>
          </cell>
          <cell r="L281">
            <v>214</v>
          </cell>
          <cell r="M281">
            <v>4528</v>
          </cell>
          <cell r="N281">
            <v>272</v>
          </cell>
          <cell r="O281">
            <v>846.90474336</v>
          </cell>
          <cell r="P281">
            <v>16354.022630400001</v>
          </cell>
        </row>
        <row r="282">
          <cell r="F282" t="str">
            <v/>
          </cell>
          <cell r="G282">
            <v>55031.333760000001</v>
          </cell>
          <cell r="H282">
            <v>1145.0919928780713</v>
          </cell>
          <cell r="I282">
            <v>3301.8800256</v>
          </cell>
          <cell r="J282">
            <v>770.43867264000005</v>
          </cell>
          <cell r="K282">
            <v>550.31333760000007</v>
          </cell>
          <cell r="L282">
            <v>214</v>
          </cell>
          <cell r="M282">
            <v>4528</v>
          </cell>
          <cell r="N282">
            <v>272</v>
          </cell>
          <cell r="O282">
            <v>797.95433952000008</v>
          </cell>
          <cell r="P282">
            <v>15408.773452800002</v>
          </cell>
        </row>
        <row r="283">
          <cell r="F283" t="str">
            <v/>
          </cell>
          <cell r="G283">
            <v>50595.068160000003</v>
          </cell>
          <cell r="H283">
            <v>1052.782178273279</v>
          </cell>
          <cell r="I283">
            <v>3035.7040895999999</v>
          </cell>
          <cell r="J283">
            <v>708.3309542400001</v>
          </cell>
          <cell r="K283">
            <v>505.95068160000005</v>
          </cell>
          <cell r="L283">
            <v>214</v>
          </cell>
          <cell r="M283">
            <v>4528</v>
          </cell>
          <cell r="N283">
            <v>272</v>
          </cell>
          <cell r="O283">
            <v>733.62848832000009</v>
          </cell>
          <cell r="P283">
            <v>14166.619084800002</v>
          </cell>
        </row>
        <row r="284">
          <cell r="F284" t="str">
            <v/>
          </cell>
          <cell r="G284">
            <v>48149.712</v>
          </cell>
          <cell r="H284">
            <v>1001.8992072959954</v>
          </cell>
          <cell r="I284">
            <v>2888.98272</v>
          </cell>
          <cell r="J284">
            <v>674.09596799999997</v>
          </cell>
          <cell r="K284">
            <v>481.49712</v>
          </cell>
          <cell r="L284">
            <v>214</v>
          </cell>
          <cell r="M284">
            <v>4528</v>
          </cell>
          <cell r="N284">
            <v>272</v>
          </cell>
          <cell r="O284">
            <v>698.17082400000004</v>
          </cell>
          <cell r="P284">
            <v>13481.919360000002</v>
          </cell>
        </row>
        <row r="285">
          <cell r="F285" t="str">
            <v/>
          </cell>
          <cell r="G285">
            <v>58407.223679999996</v>
          </cell>
          <cell r="H285">
            <v>1215.3375103334402</v>
          </cell>
          <cell r="I285">
            <v>3504.4334207999996</v>
          </cell>
          <cell r="J285">
            <v>817.70113151999999</v>
          </cell>
          <cell r="K285">
            <v>584.07223679999993</v>
          </cell>
          <cell r="L285">
            <v>214</v>
          </cell>
          <cell r="M285">
            <v>4528</v>
          </cell>
          <cell r="N285">
            <v>272</v>
          </cell>
          <cell r="O285">
            <v>846.90474336</v>
          </cell>
          <cell r="P285">
            <v>16354.022630400001</v>
          </cell>
        </row>
        <row r="286">
          <cell r="F286" t="str">
            <v/>
          </cell>
          <cell r="G286">
            <v>58991.512320000002</v>
          </cell>
          <cell r="H286">
            <v>1227.4953883545604</v>
          </cell>
          <cell r="I286">
            <v>3539.4907392</v>
          </cell>
          <cell r="J286">
            <v>825.88117248000003</v>
          </cell>
          <cell r="K286">
            <v>589.91512320000004</v>
          </cell>
          <cell r="L286">
            <v>214</v>
          </cell>
          <cell r="M286">
            <v>4528</v>
          </cell>
          <cell r="N286">
            <v>272</v>
          </cell>
          <cell r="O286">
            <v>855.37692864000007</v>
          </cell>
          <cell r="P286">
            <v>16517.623449600003</v>
          </cell>
        </row>
        <row r="287">
          <cell r="F287" t="str">
            <v/>
          </cell>
          <cell r="G287">
            <v>55031.333760000001</v>
          </cell>
          <cell r="H287">
            <v>1145.0919928780713</v>
          </cell>
          <cell r="I287">
            <v>3301.8800256</v>
          </cell>
          <cell r="J287">
            <v>770.43867264000005</v>
          </cell>
          <cell r="K287">
            <v>550.31333760000007</v>
          </cell>
          <cell r="L287">
            <v>214</v>
          </cell>
          <cell r="M287">
            <v>4528</v>
          </cell>
          <cell r="N287">
            <v>272</v>
          </cell>
          <cell r="O287">
            <v>797.95433952000008</v>
          </cell>
          <cell r="P287">
            <v>15408.773452800002</v>
          </cell>
        </row>
        <row r="288">
          <cell r="F288" t="str">
            <v/>
          </cell>
          <cell r="G288">
            <v>75611.278079999989</v>
          </cell>
          <cell r="H288">
            <v>1573.3194742886262</v>
          </cell>
          <cell r="I288">
            <v>4536.6766847999988</v>
          </cell>
          <cell r="J288">
            <v>1058.5578931199998</v>
          </cell>
          <cell r="K288">
            <v>756.11278079999988</v>
          </cell>
          <cell r="L288">
            <v>214</v>
          </cell>
          <cell r="M288">
            <v>4528</v>
          </cell>
          <cell r="N288">
            <v>272</v>
          </cell>
          <cell r="O288">
            <v>1096.36353216</v>
          </cell>
          <cell r="P288">
            <v>21171.157862399999</v>
          </cell>
        </row>
        <row r="289">
          <cell r="F289" t="str">
            <v/>
          </cell>
          <cell r="G289">
            <v>132936.48575999998</v>
          </cell>
          <cell r="H289">
            <v>2766.1423956940707</v>
          </cell>
          <cell r="I289">
            <v>7976.1891455999985</v>
          </cell>
          <cell r="J289">
            <v>1861.1108006399998</v>
          </cell>
          <cell r="K289">
            <v>1329.3648575999998</v>
          </cell>
          <cell r="L289">
            <v>214</v>
          </cell>
          <cell r="M289">
            <v>4528</v>
          </cell>
          <cell r="N289">
            <v>272</v>
          </cell>
          <cell r="O289">
            <v>1927.5790435199999</v>
          </cell>
          <cell r="P289">
            <v>37222.216012799996</v>
          </cell>
        </row>
        <row r="290">
          <cell r="F290" t="str">
            <v/>
          </cell>
          <cell r="G290">
            <v>92057.921279999995</v>
          </cell>
          <cell r="H290">
            <v>1915.5412259942386</v>
          </cell>
          <cell r="I290">
            <v>5523.4752767999998</v>
          </cell>
          <cell r="J290">
            <v>1288.8108979199999</v>
          </cell>
          <cell r="K290">
            <v>920.57921279999994</v>
          </cell>
          <cell r="L290">
            <v>214</v>
          </cell>
          <cell r="M290">
            <v>4528</v>
          </cell>
          <cell r="N290">
            <v>272</v>
          </cell>
          <cell r="O290">
            <v>1334.83985856</v>
          </cell>
          <cell r="P290">
            <v>25776.2179584</v>
          </cell>
        </row>
        <row r="291">
          <cell r="F291" t="str">
            <v/>
          </cell>
          <cell r="G291">
            <v>85630.746240000008</v>
          </cell>
          <cell r="H291">
            <v>1781.804567761923</v>
          </cell>
          <cell r="I291">
            <v>5137.8447744000005</v>
          </cell>
          <cell r="J291">
            <v>1198.8304473600001</v>
          </cell>
          <cell r="K291">
            <v>856.30746240000008</v>
          </cell>
          <cell r="L291">
            <v>214</v>
          </cell>
          <cell r="M291">
            <v>4528</v>
          </cell>
          <cell r="N291">
            <v>272</v>
          </cell>
          <cell r="O291">
            <v>1241.6458204800001</v>
          </cell>
          <cell r="P291">
            <v>23976.608947200006</v>
          </cell>
        </row>
        <row r="292">
          <cell r="F292" t="str">
            <v/>
          </cell>
          <cell r="G292">
            <v>63968.785920000002</v>
          </cell>
          <cell r="H292">
            <v>1331.0624974233651</v>
          </cell>
          <cell r="I292">
            <v>3838.1271551999998</v>
          </cell>
          <cell r="J292">
            <v>895.56300288</v>
          </cell>
          <cell r="K292">
            <v>639.68785920000005</v>
          </cell>
          <cell r="L292">
            <v>214</v>
          </cell>
          <cell r="M292">
            <v>4528</v>
          </cell>
          <cell r="N292">
            <v>272</v>
          </cell>
          <cell r="O292">
            <v>927.54739584000004</v>
          </cell>
          <cell r="P292">
            <v>17911.260057600004</v>
          </cell>
        </row>
        <row r="293">
          <cell r="F293" t="str">
            <v/>
          </cell>
          <cell r="G293">
            <v>38346.647039999996</v>
          </cell>
          <cell r="H293">
            <v>797.91703160831821</v>
          </cell>
          <cell r="I293">
            <v>2300.7988223999996</v>
          </cell>
          <cell r="J293">
            <v>536.85305855999991</v>
          </cell>
          <cell r="K293">
            <v>383.46647039999999</v>
          </cell>
          <cell r="L293">
            <v>214</v>
          </cell>
          <cell r="M293">
            <v>4528</v>
          </cell>
          <cell r="N293">
            <v>272</v>
          </cell>
          <cell r="O293">
            <v>556.02638207999996</v>
          </cell>
          <cell r="P293">
            <v>10737.061171199999</v>
          </cell>
        </row>
        <row r="294">
          <cell r="F294" t="str">
            <v/>
          </cell>
          <cell r="G294">
            <v>35771.448960000002</v>
          </cell>
          <cell r="H294">
            <v>744.33230995968188</v>
          </cell>
          <cell r="I294">
            <v>2146.2869375999999</v>
          </cell>
          <cell r="J294">
            <v>500.80028544000004</v>
          </cell>
          <cell r="K294">
            <v>357.71448960000004</v>
          </cell>
          <cell r="L294">
            <v>214</v>
          </cell>
          <cell r="M294">
            <v>4528</v>
          </cell>
          <cell r="N294">
            <v>272</v>
          </cell>
          <cell r="O294">
            <v>518.68600992000006</v>
          </cell>
          <cell r="P294">
            <v>10016.005708800001</v>
          </cell>
        </row>
        <row r="295">
          <cell r="F295" t="str">
            <v/>
          </cell>
          <cell r="G295">
            <v>35771.448960000002</v>
          </cell>
          <cell r="H295">
            <v>744.33230995968188</v>
          </cell>
          <cell r="I295">
            <v>2146.2869375999999</v>
          </cell>
          <cell r="J295">
            <v>500.80028544000004</v>
          </cell>
          <cell r="K295">
            <v>357.71448960000004</v>
          </cell>
          <cell r="L295">
            <v>214</v>
          </cell>
          <cell r="M295">
            <v>4528</v>
          </cell>
          <cell r="N295">
            <v>272</v>
          </cell>
          <cell r="O295">
            <v>518.68600992000006</v>
          </cell>
          <cell r="P295">
            <v>10016.005708800001</v>
          </cell>
        </row>
        <row r="296">
          <cell r="F296" t="str">
            <v/>
          </cell>
          <cell r="G296">
            <v>35771.448960000002</v>
          </cell>
          <cell r="H296">
            <v>744.33230995968188</v>
          </cell>
          <cell r="I296">
            <v>2146.2869375999999</v>
          </cell>
          <cell r="J296">
            <v>500.80028544000004</v>
          </cell>
          <cell r="K296">
            <v>357.71448960000004</v>
          </cell>
          <cell r="L296">
            <v>214</v>
          </cell>
          <cell r="M296">
            <v>4528</v>
          </cell>
          <cell r="N296">
            <v>272</v>
          </cell>
          <cell r="O296">
            <v>518.68600992000006</v>
          </cell>
          <cell r="P296">
            <v>10016.005708800001</v>
          </cell>
        </row>
        <row r="297">
          <cell r="F297" t="str">
            <v/>
          </cell>
          <cell r="G297">
            <v>58991.512320000002</v>
          </cell>
          <cell r="H297">
            <v>1227.4953883545604</v>
          </cell>
          <cell r="I297">
            <v>3539.4907392</v>
          </cell>
          <cell r="J297">
            <v>825.88117248000003</v>
          </cell>
          <cell r="K297">
            <v>589.91512320000004</v>
          </cell>
          <cell r="L297">
            <v>214</v>
          </cell>
          <cell r="M297">
            <v>4528</v>
          </cell>
          <cell r="N297">
            <v>272</v>
          </cell>
          <cell r="O297">
            <v>855.37692864000007</v>
          </cell>
          <cell r="P297">
            <v>16517.623449600003</v>
          </cell>
        </row>
        <row r="298">
          <cell r="F298" t="str">
            <v/>
          </cell>
          <cell r="G298">
            <v>58407.223679999996</v>
          </cell>
          <cell r="H298">
            <v>1215.3375103334402</v>
          </cell>
          <cell r="I298">
            <v>3504.4334207999996</v>
          </cell>
          <cell r="J298">
            <v>817.70113151999999</v>
          </cell>
          <cell r="K298">
            <v>584.07223679999993</v>
          </cell>
          <cell r="L298">
            <v>214</v>
          </cell>
          <cell r="M298">
            <v>4528</v>
          </cell>
          <cell r="N298">
            <v>272</v>
          </cell>
          <cell r="O298">
            <v>846.90474336</v>
          </cell>
          <cell r="P298">
            <v>16354.022630400001</v>
          </cell>
        </row>
        <row r="299">
          <cell r="F299" t="str">
            <v/>
          </cell>
          <cell r="G299">
            <v>65916.414720000001</v>
          </cell>
          <cell r="H299">
            <v>1371.588757493766</v>
          </cell>
          <cell r="I299">
            <v>3954.9848831999998</v>
          </cell>
          <cell r="J299">
            <v>922.82980608000003</v>
          </cell>
          <cell r="K299">
            <v>659.1641472</v>
          </cell>
          <cell r="L299">
            <v>214</v>
          </cell>
          <cell r="M299">
            <v>4528</v>
          </cell>
          <cell r="N299">
            <v>272</v>
          </cell>
          <cell r="O299">
            <v>955.7880134400001</v>
          </cell>
          <cell r="P299">
            <v>18456.596121600003</v>
          </cell>
        </row>
        <row r="300">
          <cell r="F300" t="str">
            <v/>
          </cell>
          <cell r="G300">
            <v>35100.599040000001</v>
          </cell>
          <cell r="H300">
            <v>730.37326482431672</v>
          </cell>
          <cell r="I300">
            <v>2106.0359423999998</v>
          </cell>
          <cell r="J300">
            <v>491.40838656</v>
          </cell>
          <cell r="K300">
            <v>351.00599040000003</v>
          </cell>
          <cell r="L300">
            <v>214</v>
          </cell>
          <cell r="M300">
            <v>4528</v>
          </cell>
          <cell r="N300">
            <v>272</v>
          </cell>
          <cell r="O300">
            <v>508.95868608000006</v>
          </cell>
          <cell r="P300">
            <v>9828.1677312000011</v>
          </cell>
        </row>
        <row r="301">
          <cell r="F301" t="str">
            <v/>
          </cell>
          <cell r="G301">
            <v>26985.479039999998</v>
          </cell>
          <cell r="H301">
            <v>561.51384786431663</v>
          </cell>
          <cell r="I301">
            <v>1619.1287423999997</v>
          </cell>
          <cell r="J301">
            <v>377.79670655999996</v>
          </cell>
          <cell r="K301">
            <v>269.85479040000001</v>
          </cell>
          <cell r="L301">
            <v>214</v>
          </cell>
          <cell r="M301">
            <v>4528</v>
          </cell>
          <cell r="N301">
            <v>272</v>
          </cell>
          <cell r="O301">
            <v>391.28944608</v>
          </cell>
          <cell r="P301">
            <v>7555.9341312000006</v>
          </cell>
        </row>
        <row r="302">
          <cell r="F302" t="str">
            <v/>
          </cell>
          <cell r="G302">
            <v>28370.45952</v>
          </cell>
          <cell r="H302">
            <v>590.33252169215848</v>
          </cell>
          <cell r="I302">
            <v>1702.2275712000001</v>
          </cell>
          <cell r="J302">
            <v>397.18643328000002</v>
          </cell>
          <cell r="K302">
            <v>283.70459520000003</v>
          </cell>
          <cell r="L302">
            <v>214</v>
          </cell>
          <cell r="M302">
            <v>4528</v>
          </cell>
          <cell r="N302">
            <v>272</v>
          </cell>
          <cell r="O302">
            <v>411.37166304000004</v>
          </cell>
          <cell r="P302">
            <v>7943.7286656000006</v>
          </cell>
        </row>
        <row r="303">
          <cell r="F303" t="str">
            <v/>
          </cell>
          <cell r="G303">
            <v>26985.479039999998</v>
          </cell>
          <cell r="H303">
            <v>561.51384786431663</v>
          </cell>
          <cell r="I303">
            <v>1619.1287423999997</v>
          </cell>
          <cell r="J303">
            <v>377.79670655999996</v>
          </cell>
          <cell r="K303">
            <v>269.85479040000001</v>
          </cell>
          <cell r="L303">
            <v>214</v>
          </cell>
          <cell r="M303">
            <v>4528</v>
          </cell>
          <cell r="N303">
            <v>272</v>
          </cell>
          <cell r="O303">
            <v>391.28944608</v>
          </cell>
          <cell r="P303">
            <v>7555.9341312000006</v>
          </cell>
        </row>
        <row r="304">
          <cell r="F304" t="str">
            <v/>
          </cell>
          <cell r="G304">
            <v>27266.803199999998</v>
          </cell>
          <cell r="H304">
            <v>567.36764098559797</v>
          </cell>
          <cell r="I304">
            <v>1636.0081919999998</v>
          </cell>
          <cell r="J304">
            <v>381.73524479999998</v>
          </cell>
          <cell r="K304">
            <v>272.66803199999998</v>
          </cell>
          <cell r="L304">
            <v>214</v>
          </cell>
          <cell r="M304">
            <v>4528</v>
          </cell>
          <cell r="N304">
            <v>272</v>
          </cell>
          <cell r="O304">
            <v>395.36864639999999</v>
          </cell>
          <cell r="P304">
            <v>7634.7048960000002</v>
          </cell>
        </row>
        <row r="305">
          <cell r="F305" t="str">
            <v/>
          </cell>
          <cell r="G305">
            <v>28370.45952</v>
          </cell>
          <cell r="H305">
            <v>590.33252169215848</v>
          </cell>
          <cell r="I305">
            <v>1702.2275712000001</v>
          </cell>
          <cell r="J305">
            <v>397.18643328000002</v>
          </cell>
          <cell r="K305">
            <v>283.70459520000003</v>
          </cell>
          <cell r="L305">
            <v>214</v>
          </cell>
          <cell r="M305">
            <v>4528</v>
          </cell>
          <cell r="N305">
            <v>272</v>
          </cell>
          <cell r="O305">
            <v>411.37166304000004</v>
          </cell>
          <cell r="P305">
            <v>7943.7286656000006</v>
          </cell>
        </row>
        <row r="306">
          <cell r="F306" t="str">
            <v/>
          </cell>
          <cell r="G306">
            <v>28370.45952</v>
          </cell>
          <cell r="H306">
            <v>590.33252169215848</v>
          </cell>
          <cell r="I306">
            <v>1702.2275712000001</v>
          </cell>
          <cell r="J306">
            <v>397.18643328000002</v>
          </cell>
          <cell r="K306">
            <v>283.70459520000003</v>
          </cell>
          <cell r="L306">
            <v>214</v>
          </cell>
          <cell r="M306">
            <v>4528</v>
          </cell>
          <cell r="N306">
            <v>272</v>
          </cell>
          <cell r="O306">
            <v>411.37166304000004</v>
          </cell>
          <cell r="P306">
            <v>7943.7286656000006</v>
          </cell>
        </row>
        <row r="307">
          <cell r="F307" t="str">
            <v/>
          </cell>
          <cell r="G307">
            <v>26985.479039999998</v>
          </cell>
          <cell r="H307">
            <v>561.51384786431663</v>
          </cell>
          <cell r="I307">
            <v>1619.1287423999997</v>
          </cell>
          <cell r="J307">
            <v>377.79670655999996</v>
          </cell>
          <cell r="K307">
            <v>269.85479040000001</v>
          </cell>
          <cell r="L307">
            <v>214</v>
          </cell>
          <cell r="M307">
            <v>4528</v>
          </cell>
          <cell r="N307">
            <v>272</v>
          </cell>
          <cell r="O307">
            <v>391.28944608</v>
          </cell>
          <cell r="P307">
            <v>7555.9341312000006</v>
          </cell>
        </row>
        <row r="308">
          <cell r="F308" t="str">
            <v/>
          </cell>
          <cell r="G308">
            <v>28370.45952</v>
          </cell>
          <cell r="H308">
            <v>590.33252169215848</v>
          </cell>
          <cell r="I308">
            <v>1702.2275712000001</v>
          </cell>
          <cell r="J308">
            <v>397.18643328000002</v>
          </cell>
          <cell r="K308">
            <v>283.70459520000003</v>
          </cell>
          <cell r="L308">
            <v>214</v>
          </cell>
          <cell r="M308">
            <v>4528</v>
          </cell>
          <cell r="N308">
            <v>272</v>
          </cell>
          <cell r="O308">
            <v>411.37166304000004</v>
          </cell>
          <cell r="P308">
            <v>7943.7286656000006</v>
          </cell>
        </row>
        <row r="309">
          <cell r="F309" t="str">
            <v/>
          </cell>
          <cell r="G309">
            <v>28089.13536</v>
          </cell>
          <cell r="H309">
            <v>584.47872857088078</v>
          </cell>
          <cell r="I309">
            <v>1685.3481216</v>
          </cell>
          <cell r="J309">
            <v>393.24789504</v>
          </cell>
          <cell r="K309">
            <v>280.8913536</v>
          </cell>
          <cell r="L309">
            <v>214</v>
          </cell>
          <cell r="M309">
            <v>4528</v>
          </cell>
          <cell r="N309">
            <v>272</v>
          </cell>
          <cell r="O309">
            <v>407.29246272</v>
          </cell>
          <cell r="P309">
            <v>7864.957900800001</v>
          </cell>
        </row>
        <row r="310">
          <cell r="F310" t="str">
            <v/>
          </cell>
          <cell r="G310">
            <v>28089.13536</v>
          </cell>
          <cell r="H310">
            <v>584.47872857088078</v>
          </cell>
          <cell r="I310">
            <v>1685.3481216</v>
          </cell>
          <cell r="J310">
            <v>393.24789504</v>
          </cell>
          <cell r="K310">
            <v>280.8913536</v>
          </cell>
          <cell r="L310">
            <v>214</v>
          </cell>
          <cell r="M310">
            <v>4528</v>
          </cell>
          <cell r="N310">
            <v>272</v>
          </cell>
          <cell r="O310">
            <v>407.29246272</v>
          </cell>
          <cell r="P310">
            <v>7864.957900800001</v>
          </cell>
        </row>
        <row r="311">
          <cell r="F311" t="str">
            <v/>
          </cell>
          <cell r="G311">
            <v>26985.479039999998</v>
          </cell>
          <cell r="H311">
            <v>561.51384786431663</v>
          </cell>
          <cell r="I311">
            <v>1619.1287423999997</v>
          </cell>
          <cell r="J311">
            <v>377.79670655999996</v>
          </cell>
          <cell r="K311">
            <v>269.85479040000001</v>
          </cell>
          <cell r="L311">
            <v>214</v>
          </cell>
          <cell r="M311">
            <v>4528</v>
          </cell>
          <cell r="N311">
            <v>272</v>
          </cell>
          <cell r="O311">
            <v>391.28944608</v>
          </cell>
          <cell r="P311">
            <v>7555.9341312000006</v>
          </cell>
        </row>
        <row r="312">
          <cell r="F312" t="str">
            <v/>
          </cell>
          <cell r="G312">
            <v>27807.8112</v>
          </cell>
          <cell r="H312">
            <v>578.6249354495958</v>
          </cell>
          <cell r="I312">
            <v>1668.468672</v>
          </cell>
          <cell r="J312">
            <v>389.30935679999999</v>
          </cell>
          <cell r="K312">
            <v>278.07811200000003</v>
          </cell>
          <cell r="L312">
            <v>214</v>
          </cell>
          <cell r="M312">
            <v>4528</v>
          </cell>
          <cell r="N312">
            <v>272</v>
          </cell>
          <cell r="O312">
            <v>403.21326240000002</v>
          </cell>
          <cell r="P312">
            <v>7786.1871360000005</v>
          </cell>
        </row>
        <row r="313">
          <cell r="F313" t="str">
            <v/>
          </cell>
          <cell r="G313">
            <v>26985.479039999998</v>
          </cell>
          <cell r="H313">
            <v>561.51384786431663</v>
          </cell>
          <cell r="I313">
            <v>1619.1287423999997</v>
          </cell>
          <cell r="J313">
            <v>377.79670655999996</v>
          </cell>
          <cell r="K313">
            <v>269.85479040000001</v>
          </cell>
          <cell r="L313">
            <v>214</v>
          </cell>
          <cell r="M313">
            <v>4528</v>
          </cell>
          <cell r="N313">
            <v>272</v>
          </cell>
          <cell r="O313">
            <v>391.28944608</v>
          </cell>
          <cell r="P313">
            <v>7555.9341312000006</v>
          </cell>
        </row>
        <row r="314">
          <cell r="F314" t="str">
            <v/>
          </cell>
          <cell r="G314">
            <v>28089.13536</v>
          </cell>
          <cell r="H314">
            <v>584.47872857088078</v>
          </cell>
          <cell r="I314">
            <v>1685.3481216</v>
          </cell>
          <cell r="J314">
            <v>393.24789504</v>
          </cell>
          <cell r="K314">
            <v>280.8913536</v>
          </cell>
          <cell r="L314">
            <v>214</v>
          </cell>
          <cell r="M314">
            <v>4528</v>
          </cell>
          <cell r="N314">
            <v>272</v>
          </cell>
          <cell r="O314">
            <v>407.29246272</v>
          </cell>
          <cell r="P314">
            <v>7864.957900800001</v>
          </cell>
        </row>
        <row r="315">
          <cell r="F315" t="str">
            <v/>
          </cell>
          <cell r="G315">
            <v>26985.479039999998</v>
          </cell>
          <cell r="H315">
            <v>561.51384786431663</v>
          </cell>
          <cell r="I315">
            <v>1619.1287423999997</v>
          </cell>
          <cell r="J315">
            <v>377.79670655999996</v>
          </cell>
          <cell r="K315">
            <v>269.85479040000001</v>
          </cell>
          <cell r="L315">
            <v>214</v>
          </cell>
          <cell r="M315">
            <v>4528</v>
          </cell>
          <cell r="N315">
            <v>272</v>
          </cell>
          <cell r="O315">
            <v>391.28944608</v>
          </cell>
          <cell r="P315">
            <v>7555.9341312000006</v>
          </cell>
        </row>
        <row r="316">
          <cell r="F316" t="str">
            <v/>
          </cell>
          <cell r="G316">
            <v>36420.658560000003</v>
          </cell>
          <cell r="H316">
            <v>757.84106331648218</v>
          </cell>
          <cell r="I316">
            <v>2185.2395136</v>
          </cell>
          <cell r="J316">
            <v>509.88921984000007</v>
          </cell>
          <cell r="K316">
            <v>364.20658560000004</v>
          </cell>
          <cell r="L316">
            <v>214</v>
          </cell>
          <cell r="M316">
            <v>4528</v>
          </cell>
          <cell r="N316">
            <v>272</v>
          </cell>
          <cell r="O316">
            <v>528.09954912000012</v>
          </cell>
          <cell r="P316">
            <v>10197.784396800002</v>
          </cell>
        </row>
        <row r="317">
          <cell r="F317" t="str">
            <v/>
          </cell>
          <cell r="G317">
            <v>37524.314879999998</v>
          </cell>
          <cell r="H317">
            <v>780.80594402304268</v>
          </cell>
          <cell r="I317">
            <v>2251.4588927999998</v>
          </cell>
          <cell r="J317">
            <v>525.34040831999994</v>
          </cell>
          <cell r="K317">
            <v>375.24314879999997</v>
          </cell>
          <cell r="L317">
            <v>214</v>
          </cell>
          <cell r="M317">
            <v>4528</v>
          </cell>
          <cell r="N317">
            <v>272</v>
          </cell>
          <cell r="O317">
            <v>544.10256575999995</v>
          </cell>
          <cell r="P317">
            <v>10506.8081664</v>
          </cell>
        </row>
        <row r="318">
          <cell r="F318" t="str">
            <v/>
          </cell>
          <cell r="G318">
            <v>58407.223679999996</v>
          </cell>
          <cell r="H318">
            <v>1215.3375103334402</v>
          </cell>
          <cell r="I318">
            <v>3504.4334207999996</v>
          </cell>
          <cell r="J318">
            <v>817.70113151999999</v>
          </cell>
          <cell r="K318">
            <v>584.07223679999993</v>
          </cell>
          <cell r="L318">
            <v>214</v>
          </cell>
          <cell r="M318">
            <v>4528</v>
          </cell>
          <cell r="N318">
            <v>272</v>
          </cell>
          <cell r="O318">
            <v>846.90474336</v>
          </cell>
          <cell r="P318">
            <v>16354.022630400001</v>
          </cell>
        </row>
        <row r="319">
          <cell r="F319" t="str">
            <v/>
          </cell>
          <cell r="G319">
            <v>36788.544000000002</v>
          </cell>
          <cell r="H319">
            <v>765.4960235519975</v>
          </cell>
          <cell r="I319">
            <v>2207.3126400000001</v>
          </cell>
          <cell r="J319">
            <v>515.03961600000002</v>
          </cell>
          <cell r="K319">
            <v>367.88544000000002</v>
          </cell>
          <cell r="L319">
            <v>214</v>
          </cell>
          <cell r="M319">
            <v>4528</v>
          </cell>
          <cell r="N319">
            <v>272</v>
          </cell>
          <cell r="O319">
            <v>533.43388800000002</v>
          </cell>
          <cell r="P319">
            <v>10300.792320000002</v>
          </cell>
        </row>
        <row r="320">
          <cell r="F320" t="str">
            <v/>
          </cell>
          <cell r="G320">
            <v>39060.777600000001</v>
          </cell>
          <cell r="H320">
            <v>812.77666030079854</v>
          </cell>
          <cell r="I320">
            <v>2343.6466559999999</v>
          </cell>
          <cell r="J320">
            <v>546.85088640000004</v>
          </cell>
          <cell r="K320">
            <v>390.607776</v>
          </cell>
          <cell r="L320">
            <v>214</v>
          </cell>
          <cell r="M320">
            <v>4528</v>
          </cell>
          <cell r="N320">
            <v>272</v>
          </cell>
          <cell r="O320">
            <v>566.3812752</v>
          </cell>
          <cell r="P320">
            <v>10937.017728000001</v>
          </cell>
        </row>
        <row r="321">
          <cell r="F321" t="str">
            <v/>
          </cell>
          <cell r="G321">
            <v>39450.303359999998</v>
          </cell>
          <cell r="H321">
            <v>820.88191231487872</v>
          </cell>
          <cell r="I321">
            <v>2367.0182015999999</v>
          </cell>
          <cell r="J321">
            <v>552.30424703999995</v>
          </cell>
          <cell r="K321">
            <v>394.50303359999998</v>
          </cell>
          <cell r="L321">
            <v>214</v>
          </cell>
          <cell r="M321">
            <v>4528</v>
          </cell>
          <cell r="N321">
            <v>272</v>
          </cell>
          <cell r="O321">
            <v>572.02939872000002</v>
          </cell>
          <cell r="P321">
            <v>11046.084940800001</v>
          </cell>
        </row>
        <row r="322">
          <cell r="F322" t="str">
            <v/>
          </cell>
          <cell r="G322">
            <v>36788.544000000002</v>
          </cell>
          <cell r="H322">
            <v>765.4960235519975</v>
          </cell>
          <cell r="I322">
            <v>2207.3126400000001</v>
          </cell>
          <cell r="J322">
            <v>515.03961600000002</v>
          </cell>
          <cell r="K322">
            <v>367.88544000000002</v>
          </cell>
          <cell r="L322">
            <v>214</v>
          </cell>
          <cell r="M322">
            <v>4528</v>
          </cell>
          <cell r="N322">
            <v>272</v>
          </cell>
          <cell r="O322">
            <v>533.43388800000002</v>
          </cell>
          <cell r="P322">
            <v>10300.792320000002</v>
          </cell>
        </row>
        <row r="323">
          <cell r="F323" t="str">
            <v/>
          </cell>
          <cell r="G323">
            <v>37524.314879999998</v>
          </cell>
          <cell r="H323">
            <v>780.80594402304268</v>
          </cell>
          <cell r="I323">
            <v>2251.4588927999998</v>
          </cell>
          <cell r="J323">
            <v>525.34040831999994</v>
          </cell>
          <cell r="K323">
            <v>375.24314879999997</v>
          </cell>
          <cell r="L323">
            <v>214</v>
          </cell>
          <cell r="M323">
            <v>4528</v>
          </cell>
          <cell r="N323">
            <v>272</v>
          </cell>
          <cell r="O323">
            <v>544.10256575999995</v>
          </cell>
          <cell r="P323">
            <v>10506.8081664</v>
          </cell>
        </row>
        <row r="324">
          <cell r="F324" t="str">
            <v/>
          </cell>
          <cell r="G324">
            <v>45358.110720000004</v>
          </cell>
          <cell r="H324">
            <v>943.81156786175416</v>
          </cell>
          <cell r="I324">
            <v>2721.4866432000003</v>
          </cell>
          <cell r="J324">
            <v>635.01355008000007</v>
          </cell>
          <cell r="K324">
            <v>453.58110720000008</v>
          </cell>
          <cell r="L324">
            <v>214</v>
          </cell>
          <cell r="M324">
            <v>4528</v>
          </cell>
          <cell r="N324">
            <v>272</v>
          </cell>
          <cell r="O324">
            <v>657.69260544000008</v>
          </cell>
          <cell r="P324">
            <v>12700.271001600002</v>
          </cell>
        </row>
        <row r="325">
          <cell r="F325" t="str">
            <v/>
          </cell>
          <cell r="G325">
            <v>63622.540800000002</v>
          </cell>
          <cell r="H325">
            <v>1323.8578289663856</v>
          </cell>
          <cell r="I325">
            <v>3817.3524480000001</v>
          </cell>
          <cell r="J325">
            <v>890.7155712</v>
          </cell>
          <cell r="K325">
            <v>636.22540800000002</v>
          </cell>
          <cell r="L325">
            <v>214</v>
          </cell>
          <cell r="M325">
            <v>4528</v>
          </cell>
          <cell r="N325">
            <v>272</v>
          </cell>
          <cell r="O325">
            <v>922.52684160000013</v>
          </cell>
          <cell r="P325">
            <v>17814.311424000003</v>
          </cell>
        </row>
        <row r="326">
          <cell r="F326" t="str">
            <v/>
          </cell>
          <cell r="G326">
            <v>51114.435839999998</v>
          </cell>
          <cell r="H326">
            <v>1063.5891809587192</v>
          </cell>
          <cell r="I326">
            <v>3066.8661503999997</v>
          </cell>
          <cell r="J326">
            <v>715.60210175999998</v>
          </cell>
          <cell r="K326">
            <v>511.14435839999999</v>
          </cell>
          <cell r="L326">
            <v>214</v>
          </cell>
          <cell r="M326">
            <v>4528</v>
          </cell>
          <cell r="N326">
            <v>272</v>
          </cell>
          <cell r="O326">
            <v>741.15931968000007</v>
          </cell>
          <cell r="P326">
            <v>14312.0420352</v>
          </cell>
        </row>
        <row r="327">
          <cell r="F327" t="str">
            <v/>
          </cell>
          <cell r="G327">
            <v>54814.930560000001</v>
          </cell>
          <cell r="H327">
            <v>1140.5890750924736</v>
          </cell>
          <cell r="I327">
            <v>3288.8958336000001</v>
          </cell>
          <cell r="J327">
            <v>767.40902784000002</v>
          </cell>
          <cell r="K327">
            <v>548.14930560000005</v>
          </cell>
          <cell r="L327">
            <v>214</v>
          </cell>
          <cell r="M327">
            <v>4528</v>
          </cell>
          <cell r="N327">
            <v>272</v>
          </cell>
          <cell r="O327">
            <v>794.81649312000002</v>
          </cell>
          <cell r="P327">
            <v>15348.180556800002</v>
          </cell>
        </row>
        <row r="328">
          <cell r="F328" t="str">
            <v/>
          </cell>
          <cell r="G328">
            <v>61761.473279999998</v>
          </cell>
          <cell r="H328">
            <v>1285.1327360102368</v>
          </cell>
          <cell r="I328">
            <v>3705.6883967999997</v>
          </cell>
          <cell r="J328">
            <v>864.66062592000003</v>
          </cell>
          <cell r="K328">
            <v>617.61473279999996</v>
          </cell>
          <cell r="L328">
            <v>214</v>
          </cell>
          <cell r="M328">
            <v>4528</v>
          </cell>
          <cell r="N328">
            <v>272</v>
          </cell>
          <cell r="O328">
            <v>895.54136256000004</v>
          </cell>
          <cell r="P328">
            <v>17293.2125184</v>
          </cell>
        </row>
        <row r="329">
          <cell r="F329" t="str">
            <v/>
          </cell>
          <cell r="G329">
            <v>59943.686399999999</v>
          </cell>
          <cell r="H329">
            <v>1247.308226611196</v>
          </cell>
          <cell r="I329">
            <v>3596.6211839999996</v>
          </cell>
          <cell r="J329">
            <v>839.21160959999997</v>
          </cell>
          <cell r="K329">
            <v>599.43686400000001</v>
          </cell>
          <cell r="L329">
            <v>214</v>
          </cell>
          <cell r="M329">
            <v>4528</v>
          </cell>
          <cell r="N329">
            <v>272</v>
          </cell>
          <cell r="O329">
            <v>869.18345280000005</v>
          </cell>
          <cell r="P329">
            <v>16784.232191999999</v>
          </cell>
        </row>
        <row r="330">
          <cell r="F330" t="str">
            <v/>
          </cell>
          <cell r="G330">
            <v>63254.655360000004</v>
          </cell>
          <cell r="H330">
            <v>1316.2028687308775</v>
          </cell>
          <cell r="I330">
            <v>3795.2793216</v>
          </cell>
          <cell r="J330">
            <v>885.5651750400001</v>
          </cell>
          <cell r="K330">
            <v>632.54655360000004</v>
          </cell>
          <cell r="L330">
            <v>214</v>
          </cell>
          <cell r="M330">
            <v>4528</v>
          </cell>
          <cell r="N330">
            <v>272</v>
          </cell>
          <cell r="O330">
            <v>917.19250272000011</v>
          </cell>
          <cell r="P330">
            <v>17711.303500800004</v>
          </cell>
        </row>
        <row r="331">
          <cell r="F331" t="str">
            <v/>
          </cell>
          <cell r="G331">
            <v>36420.658560000003</v>
          </cell>
          <cell r="H331">
            <v>757.84106331648218</v>
          </cell>
          <cell r="I331">
            <v>2185.2395136</v>
          </cell>
          <cell r="J331">
            <v>509.88921984000007</v>
          </cell>
          <cell r="K331">
            <v>364.20658560000004</v>
          </cell>
          <cell r="L331">
            <v>214</v>
          </cell>
          <cell r="M331">
            <v>4528</v>
          </cell>
          <cell r="N331">
            <v>272</v>
          </cell>
          <cell r="O331">
            <v>528.09954912000012</v>
          </cell>
          <cell r="P331">
            <v>10197.784396800002</v>
          </cell>
        </row>
        <row r="332">
          <cell r="F332" t="str">
            <v/>
          </cell>
          <cell r="G332">
            <v>35706.527999999998</v>
          </cell>
          <cell r="H332">
            <v>742.98143462399457</v>
          </cell>
          <cell r="I332">
            <v>2142.3916799999997</v>
          </cell>
          <cell r="J332">
            <v>499.891392</v>
          </cell>
          <cell r="K332">
            <v>357.06527999999997</v>
          </cell>
          <cell r="L332">
            <v>214</v>
          </cell>
          <cell r="M332">
            <v>4528</v>
          </cell>
          <cell r="N332">
            <v>272</v>
          </cell>
          <cell r="O332">
            <v>517.74465599999996</v>
          </cell>
          <cell r="P332">
            <v>9997.8278399999999</v>
          </cell>
        </row>
        <row r="333">
          <cell r="F333" t="str">
            <v/>
          </cell>
          <cell r="G333">
            <v>43150.798079999993</v>
          </cell>
          <cell r="H333">
            <v>897.88180644864042</v>
          </cell>
          <cell r="I333">
            <v>2589.0478847999993</v>
          </cell>
          <cell r="J333">
            <v>604.11117311999988</v>
          </cell>
          <cell r="K333">
            <v>431.50798079999993</v>
          </cell>
          <cell r="L333">
            <v>214</v>
          </cell>
          <cell r="M333">
            <v>4528</v>
          </cell>
          <cell r="N333">
            <v>272</v>
          </cell>
          <cell r="O333">
            <v>625.68657215999997</v>
          </cell>
          <cell r="P333">
            <v>12082.223462399999</v>
          </cell>
        </row>
        <row r="334">
          <cell r="F334" t="str">
            <v/>
          </cell>
          <cell r="G334">
            <v>44470.857600000003</v>
          </cell>
          <cell r="H334">
            <v>925.3496049407986</v>
          </cell>
          <cell r="I334">
            <v>2668.251456</v>
          </cell>
          <cell r="J334">
            <v>622.59200640000006</v>
          </cell>
          <cell r="K334">
            <v>444.70857600000005</v>
          </cell>
          <cell r="L334">
            <v>214</v>
          </cell>
          <cell r="M334">
            <v>4528</v>
          </cell>
          <cell r="N334">
            <v>272</v>
          </cell>
          <cell r="O334">
            <v>644.82743520000008</v>
          </cell>
          <cell r="P334">
            <v>12451.840128000002</v>
          </cell>
        </row>
        <row r="335">
          <cell r="F335" t="str">
            <v/>
          </cell>
          <cell r="G335">
            <v>37524.314879999998</v>
          </cell>
          <cell r="H335">
            <v>780.80594402304268</v>
          </cell>
          <cell r="I335">
            <v>2251.4588927999998</v>
          </cell>
          <cell r="J335">
            <v>525.34040831999994</v>
          </cell>
          <cell r="K335">
            <v>375.24314879999997</v>
          </cell>
          <cell r="L335">
            <v>214</v>
          </cell>
          <cell r="M335">
            <v>4528</v>
          </cell>
          <cell r="N335">
            <v>272</v>
          </cell>
          <cell r="O335">
            <v>544.10256575999995</v>
          </cell>
          <cell r="P335">
            <v>10506.8081664</v>
          </cell>
        </row>
        <row r="336">
          <cell r="F336" t="str">
            <v/>
          </cell>
          <cell r="G336">
            <v>35706.527999999998</v>
          </cell>
          <cell r="H336">
            <v>742.98143462399457</v>
          </cell>
          <cell r="I336">
            <v>2142.3916799999997</v>
          </cell>
          <cell r="J336">
            <v>499.891392</v>
          </cell>
          <cell r="K336">
            <v>357.06527999999997</v>
          </cell>
          <cell r="L336">
            <v>214</v>
          </cell>
          <cell r="M336">
            <v>4528</v>
          </cell>
          <cell r="N336">
            <v>272</v>
          </cell>
          <cell r="O336">
            <v>517.74465599999996</v>
          </cell>
          <cell r="P336">
            <v>9997.8278399999999</v>
          </cell>
        </row>
        <row r="337">
          <cell r="F337" t="str">
            <v/>
          </cell>
          <cell r="G337">
            <v>35706.527999999998</v>
          </cell>
          <cell r="H337">
            <v>742.98143462399457</v>
          </cell>
          <cell r="I337">
            <v>2142.3916799999997</v>
          </cell>
          <cell r="J337">
            <v>499.891392</v>
          </cell>
          <cell r="K337">
            <v>357.06527999999997</v>
          </cell>
          <cell r="L337">
            <v>214</v>
          </cell>
          <cell r="M337">
            <v>4528</v>
          </cell>
          <cell r="N337">
            <v>272</v>
          </cell>
          <cell r="O337">
            <v>517.74465599999996</v>
          </cell>
          <cell r="P337">
            <v>9997.8278399999999</v>
          </cell>
        </row>
        <row r="338">
          <cell r="F338" t="str">
            <v/>
          </cell>
          <cell r="G338">
            <v>44470.857600000003</v>
          </cell>
          <cell r="H338">
            <v>925.3496049407986</v>
          </cell>
          <cell r="I338">
            <v>2668.251456</v>
          </cell>
          <cell r="J338">
            <v>622.59200640000006</v>
          </cell>
          <cell r="K338">
            <v>444.70857600000005</v>
          </cell>
          <cell r="L338">
            <v>214</v>
          </cell>
          <cell r="M338">
            <v>4528</v>
          </cell>
          <cell r="N338">
            <v>272</v>
          </cell>
          <cell r="O338">
            <v>644.82743520000008</v>
          </cell>
          <cell r="P338">
            <v>12451.840128000002</v>
          </cell>
        </row>
        <row r="339">
          <cell r="F339" t="str">
            <v/>
          </cell>
          <cell r="G339">
            <v>57822.935039999997</v>
          </cell>
          <cell r="H339">
            <v>1203.1796323123199</v>
          </cell>
          <cell r="I339">
            <v>3469.3761023999996</v>
          </cell>
          <cell r="J339">
            <v>809.52109055999995</v>
          </cell>
          <cell r="K339">
            <v>578.22935039999993</v>
          </cell>
          <cell r="L339">
            <v>214</v>
          </cell>
          <cell r="M339">
            <v>4528</v>
          </cell>
          <cell r="N339">
            <v>272</v>
          </cell>
          <cell r="O339">
            <v>838.43255808000004</v>
          </cell>
          <cell r="P339">
            <v>16190.4218112</v>
          </cell>
        </row>
        <row r="340">
          <cell r="F340" t="str">
            <v/>
          </cell>
          <cell r="G340">
            <v>38671.251839999997</v>
          </cell>
          <cell r="H340">
            <v>804.67140828671836</v>
          </cell>
          <cell r="I340">
            <v>2320.2751103999999</v>
          </cell>
          <cell r="J340">
            <v>541.39752576000001</v>
          </cell>
          <cell r="K340">
            <v>386.71251839999996</v>
          </cell>
          <cell r="L340">
            <v>214</v>
          </cell>
          <cell r="M340">
            <v>4528</v>
          </cell>
          <cell r="N340">
            <v>272</v>
          </cell>
          <cell r="O340">
            <v>560.73315167999999</v>
          </cell>
          <cell r="P340">
            <v>10827.9505152</v>
          </cell>
        </row>
        <row r="341">
          <cell r="F341" t="str">
            <v/>
          </cell>
          <cell r="G341">
            <v>37156.42944</v>
          </cell>
          <cell r="H341">
            <v>773.15098378752009</v>
          </cell>
          <cell r="I341">
            <v>2229.3857663999997</v>
          </cell>
          <cell r="J341">
            <v>520.19001216000004</v>
          </cell>
          <cell r="K341">
            <v>371.56429439999999</v>
          </cell>
          <cell r="L341">
            <v>214</v>
          </cell>
          <cell r="M341">
            <v>4528</v>
          </cell>
          <cell r="N341">
            <v>272</v>
          </cell>
          <cell r="O341">
            <v>538.76822688000004</v>
          </cell>
          <cell r="P341">
            <v>10403.800243200001</v>
          </cell>
        </row>
        <row r="342">
          <cell r="F342" t="str">
            <v/>
          </cell>
          <cell r="G342">
            <v>37156.42944</v>
          </cell>
          <cell r="H342">
            <v>773.15098378752009</v>
          </cell>
          <cell r="I342">
            <v>2229.3857663999997</v>
          </cell>
          <cell r="J342">
            <v>520.19001216000004</v>
          </cell>
          <cell r="K342">
            <v>371.56429439999999</v>
          </cell>
          <cell r="L342">
            <v>214</v>
          </cell>
          <cell r="M342">
            <v>4528</v>
          </cell>
          <cell r="N342">
            <v>272</v>
          </cell>
          <cell r="O342">
            <v>538.76822688000004</v>
          </cell>
          <cell r="P342">
            <v>10403.800243200001</v>
          </cell>
        </row>
        <row r="343">
          <cell r="F343" t="str">
            <v/>
          </cell>
          <cell r="G343">
            <v>49123.526400000002</v>
          </cell>
          <cell r="H343">
            <v>1022.1623373311959</v>
          </cell>
          <cell r="I343">
            <v>2947.4115839999999</v>
          </cell>
          <cell r="J343">
            <v>687.72936960000004</v>
          </cell>
          <cell r="K343">
            <v>491.23526400000003</v>
          </cell>
          <cell r="L343">
            <v>214</v>
          </cell>
          <cell r="M343">
            <v>4528</v>
          </cell>
          <cell r="N343">
            <v>272</v>
          </cell>
          <cell r="O343">
            <v>712.29113280000013</v>
          </cell>
          <cell r="P343">
            <v>13754.587392000001</v>
          </cell>
        </row>
        <row r="344">
          <cell r="F344" t="str">
            <v/>
          </cell>
          <cell r="G344">
            <v>47219.178240000001</v>
          </cell>
          <cell r="H344">
            <v>982.53666081791744</v>
          </cell>
          <cell r="I344">
            <v>2833.1506943999998</v>
          </cell>
          <cell r="J344">
            <v>661.06849536000004</v>
          </cell>
          <cell r="K344">
            <v>472.19178240000002</v>
          </cell>
          <cell r="L344">
            <v>214</v>
          </cell>
          <cell r="M344">
            <v>4528</v>
          </cell>
          <cell r="N344">
            <v>272</v>
          </cell>
          <cell r="O344">
            <v>684.67808448000005</v>
          </cell>
          <cell r="P344">
            <v>13221.369907200002</v>
          </cell>
        </row>
        <row r="345">
          <cell r="F345" t="str">
            <v/>
          </cell>
          <cell r="G345">
            <v>58407.223679999996</v>
          </cell>
          <cell r="H345">
            <v>1215.3375103334402</v>
          </cell>
          <cell r="I345">
            <v>3504.4334207999996</v>
          </cell>
          <cell r="J345">
            <v>817.70113151999999</v>
          </cell>
          <cell r="K345">
            <v>584.07223679999993</v>
          </cell>
          <cell r="L345">
            <v>214</v>
          </cell>
          <cell r="M345">
            <v>4528</v>
          </cell>
          <cell r="N345">
            <v>272</v>
          </cell>
          <cell r="O345">
            <v>846.90474336</v>
          </cell>
          <cell r="P345">
            <v>16354.022630400001</v>
          </cell>
        </row>
        <row r="346">
          <cell r="F346" t="str">
            <v/>
          </cell>
          <cell r="G346">
            <v>76368.689279999991</v>
          </cell>
          <cell r="H346">
            <v>1589.0796865382435</v>
          </cell>
          <cell r="I346">
            <v>4582.1213567999994</v>
          </cell>
          <cell r="J346">
            <v>1069.1616499199999</v>
          </cell>
          <cell r="K346">
            <v>763.6868927999999</v>
          </cell>
          <cell r="L346">
            <v>214</v>
          </cell>
          <cell r="M346">
            <v>4528</v>
          </cell>
          <cell r="N346">
            <v>272</v>
          </cell>
          <cell r="O346">
            <v>1107.34599456</v>
          </cell>
          <cell r="P346">
            <v>21383.232998399999</v>
          </cell>
        </row>
        <row r="347">
          <cell r="F347" t="str">
            <v/>
          </cell>
          <cell r="G347">
            <v>114498.93312</v>
          </cell>
          <cell r="H347">
            <v>2382.4938003609568</v>
          </cell>
          <cell r="I347">
            <v>6869.9359871999995</v>
          </cell>
          <cell r="J347">
            <v>1602.9850636800002</v>
          </cell>
          <cell r="K347">
            <v>1144.9893312000002</v>
          </cell>
          <cell r="L347">
            <v>214</v>
          </cell>
          <cell r="M347">
            <v>4528</v>
          </cell>
          <cell r="N347">
            <v>272</v>
          </cell>
          <cell r="O347">
            <v>1660.2345302400001</v>
          </cell>
          <cell r="P347">
            <v>32059.701273600003</v>
          </cell>
        </row>
        <row r="348">
          <cell r="F348" t="str">
            <v/>
          </cell>
          <cell r="G348">
            <v>36528.860160000004</v>
          </cell>
          <cell r="H348">
            <v>760.09252220927738</v>
          </cell>
          <cell r="I348">
            <v>2191.7316096</v>
          </cell>
          <cell r="J348">
            <v>511.40404224000008</v>
          </cell>
          <cell r="K348">
            <v>365.28860160000005</v>
          </cell>
          <cell r="L348">
            <v>214</v>
          </cell>
          <cell r="M348">
            <v>4528</v>
          </cell>
          <cell r="N348">
            <v>272</v>
          </cell>
          <cell r="O348">
            <v>529.66847232000009</v>
          </cell>
          <cell r="P348">
            <v>10228.080844800003</v>
          </cell>
        </row>
        <row r="349">
          <cell r="F349" t="str">
            <v/>
          </cell>
          <cell r="G349">
            <v>49924.218239999995</v>
          </cell>
          <cell r="H349">
            <v>1038.8231331379138</v>
          </cell>
          <cell r="I349">
            <v>2995.4530943999994</v>
          </cell>
          <cell r="J349">
            <v>698.93905535999988</v>
          </cell>
          <cell r="K349">
            <v>499.24218239999993</v>
          </cell>
          <cell r="L349">
            <v>214</v>
          </cell>
          <cell r="M349">
            <v>4528</v>
          </cell>
          <cell r="N349">
            <v>272</v>
          </cell>
          <cell r="O349">
            <v>723.90116447999992</v>
          </cell>
          <cell r="P349">
            <v>13978.7811072</v>
          </cell>
        </row>
        <row r="350">
          <cell r="F350" t="str">
            <v/>
          </cell>
          <cell r="G350">
            <v>46288.644479999995</v>
          </cell>
          <cell r="H350">
            <v>963.17411433983943</v>
          </cell>
          <cell r="I350">
            <v>2777.3186687999996</v>
          </cell>
          <cell r="J350">
            <v>648.04102272</v>
          </cell>
          <cell r="K350">
            <v>462.88644479999994</v>
          </cell>
          <cell r="L350">
            <v>214</v>
          </cell>
          <cell r="M350">
            <v>4528</v>
          </cell>
          <cell r="N350">
            <v>272</v>
          </cell>
          <cell r="O350">
            <v>671.18534495999995</v>
          </cell>
          <cell r="P350">
            <v>12960.8204544</v>
          </cell>
        </row>
        <row r="351">
          <cell r="F351" t="str">
            <v/>
          </cell>
          <cell r="G351">
            <v>69270.664319999996</v>
          </cell>
          <cell r="H351">
            <v>1441.3839831705554</v>
          </cell>
          <cell r="I351">
            <v>4156.2398592</v>
          </cell>
          <cell r="J351">
            <v>969.78930047999995</v>
          </cell>
          <cell r="K351">
            <v>692.70664320000003</v>
          </cell>
          <cell r="L351">
            <v>214</v>
          </cell>
          <cell r="M351">
            <v>4528</v>
          </cell>
          <cell r="N351">
            <v>272</v>
          </cell>
          <cell r="O351">
            <v>1004.42463264</v>
          </cell>
          <cell r="P351">
            <v>19395.7860096</v>
          </cell>
        </row>
        <row r="352">
          <cell r="F352" t="str">
            <v/>
          </cell>
          <cell r="G352">
            <v>87340.331520000007</v>
          </cell>
          <cell r="H352">
            <v>1817.3776182681468</v>
          </cell>
          <cell r="I352">
            <v>5240.4198912000002</v>
          </cell>
          <cell r="J352">
            <v>1222.7646412800002</v>
          </cell>
          <cell r="K352">
            <v>873.40331520000007</v>
          </cell>
          <cell r="L352">
            <v>214</v>
          </cell>
          <cell r="M352">
            <v>4528</v>
          </cell>
          <cell r="N352">
            <v>272</v>
          </cell>
          <cell r="O352">
            <v>1266.4348070400001</v>
          </cell>
          <cell r="P352">
            <v>24455.292825600005</v>
          </cell>
        </row>
        <row r="353">
          <cell r="F353" t="str">
            <v/>
          </cell>
          <cell r="G353">
            <v>105518.20032</v>
          </cell>
          <cell r="H353">
            <v>2195.6227122585551</v>
          </cell>
          <cell r="I353">
            <v>6331.0920192000003</v>
          </cell>
          <cell r="J353">
            <v>1477.2548044800001</v>
          </cell>
          <cell r="K353">
            <v>1055.1820032000001</v>
          </cell>
          <cell r="L353">
            <v>214</v>
          </cell>
          <cell r="M353">
            <v>4528</v>
          </cell>
          <cell r="N353">
            <v>272</v>
          </cell>
          <cell r="O353">
            <v>1530.0139046400002</v>
          </cell>
          <cell r="P353">
            <v>29545.096089600003</v>
          </cell>
        </row>
        <row r="354">
          <cell r="F354" t="str">
            <v/>
          </cell>
          <cell r="G354">
            <v>41311.370879999995</v>
          </cell>
          <cell r="H354">
            <v>859.607005271042</v>
          </cell>
          <cell r="I354">
            <v>2478.6822527999998</v>
          </cell>
          <cell r="J354">
            <v>578.35919231999992</v>
          </cell>
          <cell r="K354">
            <v>413.11370879999998</v>
          </cell>
          <cell r="L354">
            <v>214</v>
          </cell>
          <cell r="M354">
            <v>4528</v>
          </cell>
          <cell r="N354">
            <v>272</v>
          </cell>
          <cell r="O354">
            <v>599.01487775999999</v>
          </cell>
          <cell r="P354">
            <v>11567.183846399999</v>
          </cell>
        </row>
        <row r="355">
          <cell r="F355" t="str">
            <v/>
          </cell>
          <cell r="G355">
            <v>156740.83775999999</v>
          </cell>
          <cell r="H355">
            <v>3261.4633521100914</v>
          </cell>
          <cell r="I355">
            <v>9404.4502655999986</v>
          </cell>
          <cell r="J355">
            <v>2194.3717286400001</v>
          </cell>
          <cell r="K355">
            <v>1567.4083776</v>
          </cell>
          <cell r="L355">
            <v>214</v>
          </cell>
          <cell r="M355">
            <v>4528</v>
          </cell>
          <cell r="N355">
            <v>272</v>
          </cell>
          <cell r="O355">
            <v>2272.7421475199999</v>
          </cell>
          <cell r="P355">
            <v>43887.434572800004</v>
          </cell>
        </row>
        <row r="356">
          <cell r="F356" t="str">
            <v/>
          </cell>
          <cell r="G356">
            <v>60268.2912</v>
          </cell>
          <cell r="H356">
            <v>1254.0626032895962</v>
          </cell>
          <cell r="I356">
            <v>3616.0974719999999</v>
          </cell>
          <cell r="J356">
            <v>843.75607679999996</v>
          </cell>
          <cell r="K356">
            <v>602.68291199999999</v>
          </cell>
          <cell r="L356">
            <v>214</v>
          </cell>
          <cell r="M356">
            <v>4528</v>
          </cell>
          <cell r="N356">
            <v>272</v>
          </cell>
          <cell r="O356">
            <v>873.89022240000008</v>
          </cell>
          <cell r="P356">
            <v>16875.121536000002</v>
          </cell>
        </row>
        <row r="357">
          <cell r="F357" t="str">
            <v/>
          </cell>
          <cell r="G357">
            <v>60874.220160000004</v>
          </cell>
          <cell r="H357">
            <v>1266.670773089274</v>
          </cell>
          <cell r="I357">
            <v>3652.4532096000003</v>
          </cell>
          <cell r="J357">
            <v>852.23908224000013</v>
          </cell>
          <cell r="K357">
            <v>608.74220160000004</v>
          </cell>
          <cell r="L357">
            <v>214</v>
          </cell>
          <cell r="M357">
            <v>4528</v>
          </cell>
          <cell r="N357">
            <v>272</v>
          </cell>
          <cell r="O357">
            <v>882.67619232000015</v>
          </cell>
          <cell r="P357">
            <v>17044.781644800001</v>
          </cell>
        </row>
        <row r="358">
          <cell r="F358" t="str">
            <v/>
          </cell>
          <cell r="G358">
            <v>73533.807359999992</v>
          </cell>
          <cell r="H358">
            <v>1530.0914635468798</v>
          </cell>
          <cell r="I358">
            <v>4412.0284415999995</v>
          </cell>
          <cell r="J358">
            <v>1029.4733030399998</v>
          </cell>
          <cell r="K358">
            <v>735.33807359999992</v>
          </cell>
          <cell r="L358">
            <v>214</v>
          </cell>
          <cell r="M358">
            <v>4528</v>
          </cell>
          <cell r="N358">
            <v>272</v>
          </cell>
          <cell r="O358">
            <v>1066.2402067199998</v>
          </cell>
          <cell r="P358">
            <v>20589.466060800001</v>
          </cell>
        </row>
        <row r="359">
          <cell r="F359" t="str">
            <v/>
          </cell>
          <cell r="G359">
            <v>83509.994879999998</v>
          </cell>
          <cell r="H359">
            <v>1737.6759734630468</v>
          </cell>
          <cell r="I359">
            <v>5010.5996927999995</v>
          </cell>
          <cell r="J359">
            <v>1169.1399283200001</v>
          </cell>
          <cell r="K359">
            <v>835.09994879999999</v>
          </cell>
          <cell r="L359">
            <v>214</v>
          </cell>
          <cell r="M359">
            <v>4528</v>
          </cell>
          <cell r="N359">
            <v>272</v>
          </cell>
          <cell r="O359">
            <v>1210.89492576</v>
          </cell>
          <cell r="P359">
            <v>23382.798566400001</v>
          </cell>
        </row>
        <row r="360">
          <cell r="F360" t="str">
            <v/>
          </cell>
          <cell r="G360">
            <v>78857.326079999999</v>
          </cell>
          <cell r="H360">
            <v>1640.8632410726423</v>
          </cell>
          <cell r="I360">
            <v>4731.4395648</v>
          </cell>
          <cell r="J360">
            <v>1104.0025651200001</v>
          </cell>
          <cell r="K360">
            <v>788.57326079999996</v>
          </cell>
          <cell r="L360">
            <v>214</v>
          </cell>
          <cell r="M360">
            <v>4528</v>
          </cell>
          <cell r="N360">
            <v>272</v>
          </cell>
          <cell r="O360">
            <v>1143.43122816</v>
          </cell>
          <cell r="P360">
            <v>22080.051302400003</v>
          </cell>
        </row>
        <row r="361">
          <cell r="F361" t="str">
            <v/>
          </cell>
          <cell r="G361">
            <v>66587.264639999994</v>
          </cell>
          <cell r="H361">
            <v>1385.5478026291239</v>
          </cell>
          <cell r="I361">
            <v>3995.2358783999994</v>
          </cell>
          <cell r="J361">
            <v>932.2217049599999</v>
          </cell>
          <cell r="K361">
            <v>665.87264640000001</v>
          </cell>
          <cell r="L361">
            <v>214</v>
          </cell>
          <cell r="M361">
            <v>4528</v>
          </cell>
          <cell r="N361">
            <v>272</v>
          </cell>
          <cell r="O361">
            <v>965.51533727999993</v>
          </cell>
          <cell r="P361">
            <v>18644.4340992</v>
          </cell>
        </row>
        <row r="362">
          <cell r="F362" t="str">
            <v/>
          </cell>
          <cell r="G362">
            <v>66587.264639999994</v>
          </cell>
          <cell r="H362">
            <v>1385.5478026291239</v>
          </cell>
          <cell r="I362">
            <v>3995.2358783999994</v>
          </cell>
          <cell r="J362">
            <v>932.2217049599999</v>
          </cell>
          <cell r="K362">
            <v>665.87264640000001</v>
          </cell>
          <cell r="L362">
            <v>214</v>
          </cell>
          <cell r="M362">
            <v>4528</v>
          </cell>
          <cell r="N362">
            <v>272</v>
          </cell>
          <cell r="O362">
            <v>965.51533727999993</v>
          </cell>
          <cell r="P362">
            <v>18644.4340992</v>
          </cell>
        </row>
        <row r="363">
          <cell r="F363" t="str">
            <v/>
          </cell>
          <cell r="G363">
            <v>66587.264639999994</v>
          </cell>
          <cell r="H363">
            <v>1385.5478026291239</v>
          </cell>
          <cell r="I363">
            <v>3995.2358783999994</v>
          </cell>
          <cell r="J363">
            <v>932.2217049599999</v>
          </cell>
          <cell r="K363">
            <v>665.87264640000001</v>
          </cell>
          <cell r="L363">
            <v>214</v>
          </cell>
          <cell r="M363">
            <v>4528</v>
          </cell>
          <cell r="N363">
            <v>272</v>
          </cell>
          <cell r="O363">
            <v>965.51533727999993</v>
          </cell>
          <cell r="P363">
            <v>18644.4340992</v>
          </cell>
        </row>
        <row r="364">
          <cell r="F364" t="str">
            <v/>
          </cell>
          <cell r="G364">
            <v>66587.264639999994</v>
          </cell>
          <cell r="H364">
            <v>1385.5478026291239</v>
          </cell>
          <cell r="I364">
            <v>3995.2358783999994</v>
          </cell>
          <cell r="J364">
            <v>932.2217049599999</v>
          </cell>
          <cell r="K364">
            <v>665.87264640000001</v>
          </cell>
          <cell r="L364">
            <v>214</v>
          </cell>
          <cell r="M364">
            <v>4528</v>
          </cell>
          <cell r="N364">
            <v>272</v>
          </cell>
          <cell r="O364">
            <v>965.51533727999993</v>
          </cell>
          <cell r="P364">
            <v>18644.4340992</v>
          </cell>
        </row>
        <row r="365">
          <cell r="F365" t="str">
            <v/>
          </cell>
          <cell r="G365">
            <v>81692.207999999999</v>
          </cell>
          <cell r="H365">
            <v>1699.8514640639914</v>
          </cell>
          <cell r="I365">
            <v>4901.5324799999999</v>
          </cell>
          <cell r="J365">
            <v>1143.690912</v>
          </cell>
          <cell r="K365">
            <v>816.92208000000005</v>
          </cell>
          <cell r="L365">
            <v>214</v>
          </cell>
          <cell r="M365">
            <v>4528</v>
          </cell>
          <cell r="N365">
            <v>272</v>
          </cell>
          <cell r="O365">
            <v>1184.537016</v>
          </cell>
          <cell r="P365">
            <v>22873.818240000001</v>
          </cell>
        </row>
        <row r="366">
          <cell r="F366" t="str">
            <v/>
          </cell>
          <cell r="G366">
            <v>138324.92543999999</v>
          </cell>
          <cell r="H366">
            <v>2878.2650485555059</v>
          </cell>
          <cell r="I366">
            <v>8299.4955264</v>
          </cell>
          <cell r="J366">
            <v>1936.54895616</v>
          </cell>
          <cell r="K366">
            <v>1383.2492543999999</v>
          </cell>
          <cell r="L366">
            <v>214</v>
          </cell>
          <cell r="M366">
            <v>4528</v>
          </cell>
          <cell r="N366">
            <v>272</v>
          </cell>
          <cell r="O366">
            <v>2005.7114188799999</v>
          </cell>
          <cell r="P366">
            <v>38730.979123199999</v>
          </cell>
        </row>
        <row r="367">
          <cell r="F367" t="str">
            <v/>
          </cell>
          <cell r="G367">
            <v>139709.90591999999</v>
          </cell>
          <cell r="H367">
            <v>2907.083722383366</v>
          </cell>
          <cell r="I367">
            <v>8382.594355199999</v>
          </cell>
          <cell r="J367">
            <v>1955.93868288</v>
          </cell>
          <cell r="K367">
            <v>1397.0990591999998</v>
          </cell>
          <cell r="L367">
            <v>214</v>
          </cell>
          <cell r="M367">
            <v>4528</v>
          </cell>
          <cell r="N367">
            <v>272</v>
          </cell>
          <cell r="O367">
            <v>2025.79363584</v>
          </cell>
          <cell r="P367">
            <v>39118.773657600002</v>
          </cell>
        </row>
        <row r="368">
          <cell r="F368" t="str">
            <v/>
          </cell>
          <cell r="G368">
            <v>116792.80704</v>
          </cell>
          <cell r="H368">
            <v>2430.2247288883082</v>
          </cell>
          <cell r="I368">
            <v>7007.5684223999997</v>
          </cell>
          <cell r="J368">
            <v>1635.0992985600001</v>
          </cell>
          <cell r="K368">
            <v>1167.9280704</v>
          </cell>
          <cell r="L368">
            <v>214</v>
          </cell>
          <cell r="M368">
            <v>4528</v>
          </cell>
          <cell r="N368">
            <v>272</v>
          </cell>
          <cell r="O368">
            <v>1693.49570208</v>
          </cell>
          <cell r="P368">
            <v>32701.985971200003</v>
          </cell>
        </row>
        <row r="369">
          <cell r="F369" t="str">
            <v/>
          </cell>
          <cell r="G369">
            <v>117961.38432</v>
          </cell>
          <cell r="H369">
            <v>2454.5404849305487</v>
          </cell>
          <cell r="I369">
            <v>7077.6830591999997</v>
          </cell>
          <cell r="J369">
            <v>1651.4593804799999</v>
          </cell>
          <cell r="K369">
            <v>1179.6138432</v>
          </cell>
          <cell r="L369">
            <v>214</v>
          </cell>
          <cell r="M369">
            <v>4528</v>
          </cell>
          <cell r="N369">
            <v>272</v>
          </cell>
          <cell r="O369">
            <v>1710.4400726400002</v>
          </cell>
          <cell r="P369">
            <v>33029.187609600005</v>
          </cell>
        </row>
        <row r="370">
          <cell r="F370" t="str">
            <v/>
          </cell>
          <cell r="G370">
            <v>104782.42944000001</v>
          </cell>
          <cell r="H370">
            <v>2180.3127917875099</v>
          </cell>
          <cell r="I370">
            <v>6286.9457664000001</v>
          </cell>
          <cell r="J370">
            <v>1466.95401216</v>
          </cell>
          <cell r="K370">
            <v>1047.8242944000001</v>
          </cell>
          <cell r="L370">
            <v>214</v>
          </cell>
          <cell r="M370">
            <v>4528</v>
          </cell>
          <cell r="N370">
            <v>272</v>
          </cell>
          <cell r="O370">
            <v>1519.3452268800002</v>
          </cell>
          <cell r="P370">
            <v>29339.080243200005</v>
          </cell>
        </row>
        <row r="371">
          <cell r="F371" t="str">
            <v/>
          </cell>
          <cell r="G371">
            <v>103743.69408</v>
          </cell>
          <cell r="H371">
            <v>2158.698786416644</v>
          </cell>
          <cell r="I371">
            <v>6224.6216447999996</v>
          </cell>
          <cell r="J371">
            <v>1452.41171712</v>
          </cell>
          <cell r="K371">
            <v>1037.4369408</v>
          </cell>
          <cell r="L371">
            <v>214</v>
          </cell>
          <cell r="M371">
            <v>4528</v>
          </cell>
          <cell r="N371">
            <v>272</v>
          </cell>
          <cell r="O371">
            <v>1504.2835641600002</v>
          </cell>
          <cell r="P371">
            <v>29048.234342400003</v>
          </cell>
        </row>
        <row r="372">
          <cell r="F372" t="str">
            <v/>
          </cell>
          <cell r="G372">
            <v>102704.95872</v>
          </cell>
          <cell r="H372">
            <v>2137.0847810457635</v>
          </cell>
          <cell r="I372">
            <v>6162.2975231999999</v>
          </cell>
          <cell r="J372">
            <v>1437.86942208</v>
          </cell>
          <cell r="K372">
            <v>1027.0495871999999</v>
          </cell>
          <cell r="L372">
            <v>214</v>
          </cell>
          <cell r="M372">
            <v>4528</v>
          </cell>
          <cell r="N372">
            <v>272</v>
          </cell>
          <cell r="O372">
            <v>1489.22190144</v>
          </cell>
          <cell r="P372">
            <v>28757.3884416</v>
          </cell>
        </row>
        <row r="373">
          <cell r="F373" t="str">
            <v/>
          </cell>
          <cell r="G373">
            <v>57260.286720000004</v>
          </cell>
          <cell r="H373">
            <v>1191.4720460697572</v>
          </cell>
          <cell r="I373">
            <v>3435.6172031999999</v>
          </cell>
          <cell r="J373">
            <v>801.64401408000003</v>
          </cell>
          <cell r="K373">
            <v>572.60286720000011</v>
          </cell>
          <cell r="L373">
            <v>214</v>
          </cell>
          <cell r="M373">
            <v>4528</v>
          </cell>
          <cell r="N373">
            <v>272</v>
          </cell>
          <cell r="O373">
            <v>830.27415744000007</v>
          </cell>
          <cell r="P373">
            <v>16032.880281600002</v>
          </cell>
        </row>
        <row r="374">
          <cell r="F374" t="str">
            <v/>
          </cell>
          <cell r="G374">
            <v>64617.995520000004</v>
          </cell>
          <cell r="H374">
            <v>1344.5712507801509</v>
          </cell>
          <cell r="I374">
            <v>3877.0797312</v>
          </cell>
          <cell r="J374">
            <v>904.65193728000008</v>
          </cell>
          <cell r="K374">
            <v>646.17995520000011</v>
          </cell>
          <cell r="L374">
            <v>214</v>
          </cell>
          <cell r="M374">
            <v>4528</v>
          </cell>
          <cell r="N374">
            <v>272</v>
          </cell>
          <cell r="O374">
            <v>936.96093504000009</v>
          </cell>
          <cell r="P374">
            <v>18093.038745600003</v>
          </cell>
        </row>
        <row r="375">
          <cell r="F375" t="str">
            <v/>
          </cell>
          <cell r="G375">
            <v>69270.664319999996</v>
          </cell>
          <cell r="H375">
            <v>1441.3839831705554</v>
          </cell>
          <cell r="I375">
            <v>4156.2398592</v>
          </cell>
          <cell r="J375">
            <v>969.78930047999995</v>
          </cell>
          <cell r="K375">
            <v>692.70664320000003</v>
          </cell>
          <cell r="L375">
            <v>214</v>
          </cell>
          <cell r="M375">
            <v>4528</v>
          </cell>
          <cell r="N375">
            <v>272</v>
          </cell>
          <cell r="O375">
            <v>1004.42463264</v>
          </cell>
          <cell r="P375">
            <v>19395.7860096</v>
          </cell>
        </row>
        <row r="376">
          <cell r="F376" t="str">
            <v/>
          </cell>
          <cell r="G376">
            <v>81064.638720000003</v>
          </cell>
          <cell r="H376">
            <v>1686.7930024857487</v>
          </cell>
          <cell r="I376">
            <v>4863.8783231999996</v>
          </cell>
          <cell r="J376">
            <v>1134.90494208</v>
          </cell>
          <cell r="K376">
            <v>810.64638720000005</v>
          </cell>
          <cell r="L376">
            <v>214</v>
          </cell>
          <cell r="M376">
            <v>4528</v>
          </cell>
          <cell r="N376">
            <v>272</v>
          </cell>
          <cell r="O376">
            <v>1175.4372614400002</v>
          </cell>
          <cell r="P376">
            <v>22698.098841600004</v>
          </cell>
        </row>
        <row r="377">
          <cell r="F377" t="str">
            <v/>
          </cell>
          <cell r="G377">
            <v>80437.069440000007</v>
          </cell>
          <cell r="H377">
            <v>1673.7345409075206</v>
          </cell>
          <cell r="I377">
            <v>4826.2241664000003</v>
          </cell>
          <cell r="J377">
            <v>1126.1189721600001</v>
          </cell>
          <cell r="K377">
            <v>804.37069440000005</v>
          </cell>
          <cell r="L377">
            <v>214</v>
          </cell>
          <cell r="M377">
            <v>4528</v>
          </cell>
          <cell r="N377">
            <v>272</v>
          </cell>
          <cell r="O377">
            <v>1166.3375068800001</v>
          </cell>
          <cell r="P377">
            <v>22522.379443200003</v>
          </cell>
        </row>
        <row r="378">
          <cell r="F378" t="str">
            <v/>
          </cell>
          <cell r="G378">
            <v>36074.413439999997</v>
          </cell>
          <cell r="H378">
            <v>750.63639485951717</v>
          </cell>
          <cell r="I378">
            <v>2164.4648063999998</v>
          </cell>
          <cell r="J378">
            <v>505.04178815999995</v>
          </cell>
          <cell r="K378">
            <v>360.74413439999995</v>
          </cell>
          <cell r="L378">
            <v>214</v>
          </cell>
          <cell r="M378">
            <v>4528</v>
          </cell>
          <cell r="N378">
            <v>272</v>
          </cell>
          <cell r="O378">
            <v>523.07899487999998</v>
          </cell>
          <cell r="P378">
            <v>10100.835763200001</v>
          </cell>
        </row>
        <row r="379">
          <cell r="F379" t="str">
            <v/>
          </cell>
          <cell r="G379">
            <v>29127.870719999999</v>
          </cell>
          <cell r="H379">
            <v>606.09273394176125</v>
          </cell>
          <cell r="I379">
            <v>1747.6722431999999</v>
          </cell>
          <cell r="J379">
            <v>407.79019008</v>
          </cell>
          <cell r="K379">
            <v>291.27870719999999</v>
          </cell>
          <cell r="L379">
            <v>214</v>
          </cell>
          <cell r="M379">
            <v>4528</v>
          </cell>
          <cell r="N379">
            <v>272</v>
          </cell>
          <cell r="O379">
            <v>422.35412544000002</v>
          </cell>
          <cell r="P379">
            <v>8155.8038016</v>
          </cell>
        </row>
        <row r="380">
          <cell r="F380" t="str">
            <v/>
          </cell>
          <cell r="G380">
            <v>29127.870719999999</v>
          </cell>
          <cell r="H380">
            <v>606.09273394176125</v>
          </cell>
          <cell r="I380">
            <v>1747.6722431999999</v>
          </cell>
          <cell r="J380">
            <v>407.79019008</v>
          </cell>
          <cell r="K380">
            <v>291.27870719999999</v>
          </cell>
          <cell r="L380">
            <v>214</v>
          </cell>
          <cell r="M380">
            <v>4528</v>
          </cell>
          <cell r="N380">
            <v>272</v>
          </cell>
          <cell r="O380">
            <v>422.35412544000002</v>
          </cell>
          <cell r="P380">
            <v>8155.8038016</v>
          </cell>
        </row>
        <row r="381">
          <cell r="F381" t="str">
            <v/>
          </cell>
          <cell r="G381">
            <v>30318.088319999999</v>
          </cell>
          <cell r="H381">
            <v>630.85878176255937</v>
          </cell>
          <cell r="I381">
            <v>1819.0852991999998</v>
          </cell>
          <cell r="J381">
            <v>424.45323647999999</v>
          </cell>
          <cell r="K381">
            <v>303.18088319999998</v>
          </cell>
          <cell r="L381">
            <v>214</v>
          </cell>
          <cell r="M381">
            <v>4528</v>
          </cell>
          <cell r="N381">
            <v>272</v>
          </cell>
          <cell r="O381">
            <v>439.61228063999999</v>
          </cell>
          <cell r="P381">
            <v>8489.0647296000006</v>
          </cell>
        </row>
        <row r="382">
          <cell r="F382" t="str">
            <v/>
          </cell>
          <cell r="G382">
            <v>34083.504000000001</v>
          </cell>
          <cell r="H382">
            <v>709.2095512320011</v>
          </cell>
          <cell r="I382">
            <v>2045.0102400000001</v>
          </cell>
          <cell r="J382">
            <v>477.16905600000001</v>
          </cell>
          <cell r="K382">
            <v>340.83503999999999</v>
          </cell>
          <cell r="L382">
            <v>214</v>
          </cell>
          <cell r="M382">
            <v>4528</v>
          </cell>
          <cell r="N382">
            <v>272</v>
          </cell>
          <cell r="O382">
            <v>494.21080800000004</v>
          </cell>
          <cell r="P382">
            <v>9543.3811200000018</v>
          </cell>
        </row>
        <row r="383">
          <cell r="F383" t="str">
            <v/>
          </cell>
          <cell r="G383">
            <v>29127.870719999999</v>
          </cell>
          <cell r="H383">
            <v>606.09273394176125</v>
          </cell>
          <cell r="I383">
            <v>1747.6722431999999</v>
          </cell>
          <cell r="J383">
            <v>407.79019008</v>
          </cell>
          <cell r="K383">
            <v>291.27870719999999</v>
          </cell>
          <cell r="L383">
            <v>214</v>
          </cell>
          <cell r="M383">
            <v>4528</v>
          </cell>
          <cell r="N383">
            <v>272</v>
          </cell>
          <cell r="O383">
            <v>422.35412544000002</v>
          </cell>
          <cell r="P383">
            <v>8155.8038016</v>
          </cell>
        </row>
        <row r="384">
          <cell r="F384" t="str">
            <v/>
          </cell>
          <cell r="G384">
            <v>34083.504000000001</v>
          </cell>
          <cell r="H384">
            <v>709.2095512320011</v>
          </cell>
          <cell r="I384">
            <v>2045.0102400000001</v>
          </cell>
          <cell r="J384">
            <v>477.16905600000001</v>
          </cell>
          <cell r="K384">
            <v>340.83503999999999</v>
          </cell>
          <cell r="L384">
            <v>214</v>
          </cell>
          <cell r="M384">
            <v>4528</v>
          </cell>
          <cell r="N384">
            <v>272</v>
          </cell>
          <cell r="O384">
            <v>494.21080800000004</v>
          </cell>
          <cell r="P384">
            <v>9543.3811200000018</v>
          </cell>
        </row>
        <row r="385">
          <cell r="F385" t="str">
            <v/>
          </cell>
          <cell r="G385">
            <v>65916.414720000001</v>
          </cell>
          <cell r="H385">
            <v>1371.588757493766</v>
          </cell>
          <cell r="I385">
            <v>3954.9848831999998</v>
          </cell>
          <cell r="J385">
            <v>922.82980608000003</v>
          </cell>
          <cell r="K385">
            <v>659.1641472</v>
          </cell>
          <cell r="L385">
            <v>214</v>
          </cell>
          <cell r="M385">
            <v>4528</v>
          </cell>
          <cell r="N385">
            <v>272</v>
          </cell>
          <cell r="O385">
            <v>955.7880134400001</v>
          </cell>
          <cell r="P385">
            <v>18456.596121600003</v>
          </cell>
        </row>
        <row r="386">
          <cell r="F386" t="str">
            <v/>
          </cell>
          <cell r="G386">
            <v>94589.83872</v>
          </cell>
          <cell r="H386">
            <v>1968.2253640857525</v>
          </cell>
          <cell r="I386">
            <v>5675.3903231999993</v>
          </cell>
          <cell r="J386">
            <v>1324.2577420800001</v>
          </cell>
          <cell r="K386">
            <v>945.8983872</v>
          </cell>
          <cell r="L386">
            <v>214</v>
          </cell>
          <cell r="M386">
            <v>4528</v>
          </cell>
          <cell r="N386">
            <v>272</v>
          </cell>
          <cell r="O386">
            <v>1371.5526614400001</v>
          </cell>
          <cell r="P386">
            <v>26485.154841600004</v>
          </cell>
        </row>
        <row r="387">
          <cell r="F387" t="str">
            <v/>
          </cell>
          <cell r="G387">
            <v>55572.341760000003</v>
          </cell>
          <cell r="H387">
            <v>1156.3492873420764</v>
          </cell>
          <cell r="I387">
            <v>3334.3405056000001</v>
          </cell>
          <cell r="J387">
            <v>778.01278464000006</v>
          </cell>
          <cell r="K387">
            <v>555.72341760000006</v>
          </cell>
          <cell r="L387">
            <v>214</v>
          </cell>
          <cell r="M387">
            <v>4528</v>
          </cell>
          <cell r="N387">
            <v>272</v>
          </cell>
          <cell r="O387">
            <v>805.79895552000005</v>
          </cell>
          <cell r="P387">
            <v>15560.255692800003</v>
          </cell>
        </row>
        <row r="388">
          <cell r="F388" t="str">
            <v/>
          </cell>
          <cell r="G388">
            <v>51828.566399999996</v>
          </cell>
          <cell r="H388">
            <v>1078.4488096511996</v>
          </cell>
          <cell r="I388">
            <v>3109.7139839999995</v>
          </cell>
          <cell r="J388">
            <v>725.5999296</v>
          </cell>
          <cell r="K388">
            <v>518.285664</v>
          </cell>
          <cell r="L388">
            <v>214</v>
          </cell>
          <cell r="M388">
            <v>4528</v>
          </cell>
          <cell r="N388">
            <v>272</v>
          </cell>
          <cell r="O388">
            <v>751.5142128</v>
          </cell>
          <cell r="P388">
            <v>14511.998592</v>
          </cell>
        </row>
        <row r="389">
          <cell r="F389" t="str">
            <v/>
          </cell>
          <cell r="G389">
            <v>53927.677439999999</v>
          </cell>
          <cell r="H389">
            <v>1122.1271121715181</v>
          </cell>
          <cell r="I389">
            <v>3235.6606463999997</v>
          </cell>
          <cell r="J389">
            <v>754.98748416000001</v>
          </cell>
          <cell r="K389">
            <v>539.27677440000002</v>
          </cell>
          <cell r="L389">
            <v>214</v>
          </cell>
          <cell r="M389">
            <v>4528</v>
          </cell>
          <cell r="N389">
            <v>272</v>
          </cell>
          <cell r="O389">
            <v>781.95132288000002</v>
          </cell>
          <cell r="P389">
            <v>15099.749683200002</v>
          </cell>
        </row>
        <row r="390">
          <cell r="F390" t="str">
            <v/>
          </cell>
          <cell r="G390">
            <v>53927.677439999999</v>
          </cell>
          <cell r="H390">
            <v>1122.1271121715181</v>
          </cell>
          <cell r="I390">
            <v>3235.6606463999997</v>
          </cell>
          <cell r="J390">
            <v>754.98748416000001</v>
          </cell>
          <cell r="K390">
            <v>539.27677440000002</v>
          </cell>
          <cell r="L390">
            <v>214</v>
          </cell>
          <cell r="M390">
            <v>4528</v>
          </cell>
          <cell r="N390">
            <v>272</v>
          </cell>
          <cell r="O390">
            <v>781.95132288000002</v>
          </cell>
          <cell r="P390">
            <v>15099.749683200002</v>
          </cell>
        </row>
        <row r="391">
          <cell r="F391" t="str">
            <v/>
          </cell>
          <cell r="G391">
            <v>51828.566399999996</v>
          </cell>
          <cell r="H391">
            <v>1078.4488096511996</v>
          </cell>
          <cell r="I391">
            <v>3109.7139839999995</v>
          </cell>
          <cell r="J391">
            <v>725.5999296</v>
          </cell>
          <cell r="K391">
            <v>518.285664</v>
          </cell>
          <cell r="L391">
            <v>214</v>
          </cell>
          <cell r="M391">
            <v>4528</v>
          </cell>
          <cell r="N391">
            <v>272</v>
          </cell>
          <cell r="O391">
            <v>751.5142128</v>
          </cell>
          <cell r="P391">
            <v>14511.998592</v>
          </cell>
        </row>
        <row r="392">
          <cell r="F392" t="str">
            <v/>
          </cell>
          <cell r="G392">
            <v>51828.566399999996</v>
          </cell>
          <cell r="H392">
            <v>1078.4488096511996</v>
          </cell>
          <cell r="I392">
            <v>3109.7139839999995</v>
          </cell>
          <cell r="J392">
            <v>725.5999296</v>
          </cell>
          <cell r="K392">
            <v>518.285664</v>
          </cell>
          <cell r="L392">
            <v>214</v>
          </cell>
          <cell r="M392">
            <v>4528</v>
          </cell>
          <cell r="N392">
            <v>272</v>
          </cell>
          <cell r="O392">
            <v>751.5142128</v>
          </cell>
          <cell r="P392">
            <v>14511.998592</v>
          </cell>
        </row>
        <row r="393">
          <cell r="F393" t="str">
            <v/>
          </cell>
          <cell r="G393">
            <v>51828.566399999996</v>
          </cell>
          <cell r="H393">
            <v>1078.4488096511996</v>
          </cell>
          <cell r="I393">
            <v>3109.7139839999995</v>
          </cell>
          <cell r="J393">
            <v>725.5999296</v>
          </cell>
          <cell r="K393">
            <v>518.285664</v>
          </cell>
          <cell r="L393">
            <v>214</v>
          </cell>
          <cell r="M393">
            <v>4528</v>
          </cell>
          <cell r="N393">
            <v>272</v>
          </cell>
          <cell r="O393">
            <v>751.5142128</v>
          </cell>
          <cell r="P393">
            <v>14511.998592</v>
          </cell>
        </row>
        <row r="394">
          <cell r="F394" t="str">
            <v/>
          </cell>
          <cell r="G394">
            <v>67907.324160000004</v>
          </cell>
          <cell r="H394">
            <v>1413.0156011212821</v>
          </cell>
          <cell r="I394">
            <v>4074.4394496</v>
          </cell>
          <cell r="J394">
            <v>950.70253824000008</v>
          </cell>
          <cell r="K394">
            <v>679.07324160000007</v>
          </cell>
          <cell r="L394">
            <v>214</v>
          </cell>
          <cell r="M394">
            <v>4528</v>
          </cell>
          <cell r="N394">
            <v>272</v>
          </cell>
          <cell r="O394">
            <v>984.65620032000015</v>
          </cell>
          <cell r="P394">
            <v>19014.050764800002</v>
          </cell>
        </row>
        <row r="395">
          <cell r="F395" t="str">
            <v/>
          </cell>
          <cell r="G395">
            <v>67907.324160000004</v>
          </cell>
          <cell r="H395">
            <v>1413.0156011212821</v>
          </cell>
          <cell r="I395">
            <v>4074.4394496</v>
          </cell>
          <cell r="J395">
            <v>950.70253824000008</v>
          </cell>
          <cell r="K395">
            <v>679.07324160000007</v>
          </cell>
          <cell r="L395">
            <v>214</v>
          </cell>
          <cell r="M395">
            <v>4528</v>
          </cell>
          <cell r="N395">
            <v>272</v>
          </cell>
          <cell r="O395">
            <v>984.65620032000015</v>
          </cell>
          <cell r="P395">
            <v>19014.050764800002</v>
          </cell>
        </row>
        <row r="396">
          <cell r="F396" t="str">
            <v/>
          </cell>
          <cell r="G396">
            <v>81064.638720000003</v>
          </cell>
          <cell r="H396">
            <v>1686.7930024857487</v>
          </cell>
          <cell r="I396">
            <v>4863.8783231999996</v>
          </cell>
          <cell r="J396">
            <v>1134.90494208</v>
          </cell>
          <cell r="K396">
            <v>810.64638720000005</v>
          </cell>
          <cell r="L396">
            <v>214</v>
          </cell>
          <cell r="M396">
            <v>4528</v>
          </cell>
          <cell r="N396">
            <v>272</v>
          </cell>
          <cell r="O396">
            <v>1175.4372614400002</v>
          </cell>
          <cell r="P396">
            <v>22698.098841600004</v>
          </cell>
        </row>
        <row r="397">
          <cell r="F397" t="str">
            <v/>
          </cell>
          <cell r="G397">
            <v>81064.638720000003</v>
          </cell>
          <cell r="H397">
            <v>1686.7930024857487</v>
          </cell>
          <cell r="I397">
            <v>4863.8783231999996</v>
          </cell>
          <cell r="J397">
            <v>1134.90494208</v>
          </cell>
          <cell r="K397">
            <v>810.64638720000005</v>
          </cell>
          <cell r="L397">
            <v>214</v>
          </cell>
          <cell r="M397">
            <v>4528</v>
          </cell>
          <cell r="N397">
            <v>272</v>
          </cell>
          <cell r="O397">
            <v>1175.4372614400002</v>
          </cell>
          <cell r="P397">
            <v>22698.098841600004</v>
          </cell>
        </row>
        <row r="398">
          <cell r="F398" t="str">
            <v/>
          </cell>
          <cell r="G398">
            <v>105821.1648</v>
          </cell>
          <cell r="H398">
            <v>2201.9267971583904</v>
          </cell>
          <cell r="I398">
            <v>6349.2698879999998</v>
          </cell>
          <cell r="J398">
            <v>1481.4963072</v>
          </cell>
          <cell r="K398">
            <v>1058.211648</v>
          </cell>
          <cell r="L398">
            <v>214</v>
          </cell>
          <cell r="M398">
            <v>4528</v>
          </cell>
          <cell r="N398">
            <v>272</v>
          </cell>
          <cell r="O398">
            <v>1534.4068896000001</v>
          </cell>
          <cell r="P398">
            <v>29629.926144000001</v>
          </cell>
        </row>
        <row r="399">
          <cell r="F399" t="str">
            <v/>
          </cell>
          <cell r="G399">
            <v>90002.090880000003</v>
          </cell>
          <cell r="H399">
            <v>1872.7635070310353</v>
          </cell>
          <cell r="I399">
            <v>5400.1254527999999</v>
          </cell>
          <cell r="J399">
            <v>1260.02927232</v>
          </cell>
          <cell r="K399">
            <v>900.02090880000003</v>
          </cell>
          <cell r="L399">
            <v>214</v>
          </cell>
          <cell r="M399">
            <v>4528</v>
          </cell>
          <cell r="N399">
            <v>272</v>
          </cell>
          <cell r="O399">
            <v>1305.0303177600001</v>
          </cell>
          <cell r="P399">
            <v>25200.585446400004</v>
          </cell>
        </row>
        <row r="400">
          <cell r="F400" t="str">
            <v/>
          </cell>
          <cell r="G400">
            <v>125319.09312000001</v>
          </cell>
          <cell r="H400">
            <v>2607.6396896409424</v>
          </cell>
          <cell r="I400">
            <v>7519.1455871999997</v>
          </cell>
          <cell r="J400">
            <v>1754.4673036800002</v>
          </cell>
          <cell r="K400">
            <v>1253.1909312</v>
          </cell>
          <cell r="L400">
            <v>214</v>
          </cell>
          <cell r="M400">
            <v>4528</v>
          </cell>
          <cell r="N400">
            <v>272</v>
          </cell>
          <cell r="O400">
            <v>1817.1268502400001</v>
          </cell>
          <cell r="P400">
            <v>35089.346073600005</v>
          </cell>
        </row>
        <row r="401">
          <cell r="F401" t="str">
            <v/>
          </cell>
          <cell r="G401">
            <v>149123.44511999999</v>
          </cell>
          <cell r="H401">
            <v>3102.9606460569485</v>
          </cell>
          <cell r="I401">
            <v>8947.4067071999998</v>
          </cell>
          <cell r="J401">
            <v>2087.7282316799997</v>
          </cell>
          <cell r="K401">
            <v>1491.2344512</v>
          </cell>
          <cell r="L401">
            <v>214</v>
          </cell>
          <cell r="M401">
            <v>4528</v>
          </cell>
          <cell r="N401">
            <v>272</v>
          </cell>
          <cell r="O401">
            <v>2162.28995424</v>
          </cell>
          <cell r="P401">
            <v>41754.564633599999</v>
          </cell>
        </row>
        <row r="402">
          <cell r="F402" t="str">
            <v/>
          </cell>
          <cell r="G402">
            <v>43432.122239999997</v>
          </cell>
          <cell r="H402">
            <v>903.73559956991812</v>
          </cell>
          <cell r="I402">
            <v>2605.9273343999998</v>
          </cell>
          <cell r="J402">
            <v>608.04971135999995</v>
          </cell>
          <cell r="K402">
            <v>434.32122239999995</v>
          </cell>
          <cell r="L402">
            <v>214</v>
          </cell>
          <cell r="M402">
            <v>4528</v>
          </cell>
          <cell r="N402">
            <v>272</v>
          </cell>
          <cell r="O402">
            <v>629.76577248000001</v>
          </cell>
          <cell r="P402">
            <v>12160.994227200001</v>
          </cell>
        </row>
        <row r="403">
          <cell r="F403" t="str">
            <v/>
          </cell>
          <cell r="G403">
            <v>40510.679039999995</v>
          </cell>
          <cell r="H403">
            <v>842.94620946432406</v>
          </cell>
          <cell r="I403">
            <v>2430.6407423999995</v>
          </cell>
          <cell r="J403">
            <v>567.14950655999996</v>
          </cell>
          <cell r="K403">
            <v>405.10679039999997</v>
          </cell>
          <cell r="L403">
            <v>214</v>
          </cell>
          <cell r="M403">
            <v>4528</v>
          </cell>
          <cell r="N403">
            <v>272</v>
          </cell>
          <cell r="O403">
            <v>587.40484607999997</v>
          </cell>
          <cell r="P403">
            <v>11342.9901312</v>
          </cell>
        </row>
        <row r="404">
          <cell r="F404" t="str">
            <v/>
          </cell>
          <cell r="G404">
            <v>81064.638720000003</v>
          </cell>
          <cell r="H404">
            <v>1686.7930024857487</v>
          </cell>
          <cell r="I404">
            <v>4863.8783231999996</v>
          </cell>
          <cell r="J404">
            <v>1134.90494208</v>
          </cell>
          <cell r="K404">
            <v>810.64638720000005</v>
          </cell>
          <cell r="L404">
            <v>214</v>
          </cell>
          <cell r="M404">
            <v>4528</v>
          </cell>
          <cell r="N404">
            <v>272</v>
          </cell>
          <cell r="O404">
            <v>1175.4372614400002</v>
          </cell>
          <cell r="P404">
            <v>22698.098841600004</v>
          </cell>
        </row>
        <row r="405">
          <cell r="F405" t="str">
            <v/>
          </cell>
          <cell r="G405">
            <v>88227.584640000001</v>
          </cell>
          <cell r="H405">
            <v>1835.8395811891096</v>
          </cell>
          <cell r="I405">
            <v>5293.6550784000001</v>
          </cell>
          <cell r="J405">
            <v>1235.18618496</v>
          </cell>
          <cell r="K405">
            <v>882.27584639999998</v>
          </cell>
          <cell r="L405">
            <v>214</v>
          </cell>
          <cell r="M405">
            <v>4528</v>
          </cell>
          <cell r="N405">
            <v>272</v>
          </cell>
          <cell r="O405">
            <v>1279.2999772800001</v>
          </cell>
          <cell r="P405">
            <v>24703.723699200003</v>
          </cell>
        </row>
        <row r="406">
          <cell r="F406" t="str">
            <v/>
          </cell>
          <cell r="G406">
            <v>191776.51584000001</v>
          </cell>
          <cell r="H406">
            <v>3990.4857415987062</v>
          </cell>
          <cell r="I406">
            <v>11506.590950399999</v>
          </cell>
          <cell r="J406">
            <v>2684.87122176</v>
          </cell>
          <cell r="K406">
            <v>1917.7651584</v>
          </cell>
          <cell r="L406">
            <v>214</v>
          </cell>
          <cell r="M406">
            <v>4528</v>
          </cell>
          <cell r="N406">
            <v>272</v>
          </cell>
          <cell r="O406">
            <v>2780.7594796800004</v>
          </cell>
          <cell r="P406">
            <v>53697.42443520001</v>
          </cell>
        </row>
        <row r="407">
          <cell r="F407" t="str">
            <v/>
          </cell>
          <cell r="G407">
            <v>43432.122239999997</v>
          </cell>
          <cell r="H407">
            <v>903.73559956991812</v>
          </cell>
          <cell r="I407">
            <v>2605.9273343999998</v>
          </cell>
          <cell r="J407">
            <v>608.04971135999995</v>
          </cell>
          <cell r="K407">
            <v>434.32122239999995</v>
          </cell>
          <cell r="L407">
            <v>214</v>
          </cell>
          <cell r="M407">
            <v>4528</v>
          </cell>
          <cell r="N407">
            <v>272</v>
          </cell>
          <cell r="O407">
            <v>629.76577248000001</v>
          </cell>
          <cell r="P407">
            <v>12160.994227200001</v>
          </cell>
        </row>
        <row r="408">
          <cell r="F408" t="str">
            <v/>
          </cell>
          <cell r="G408">
            <v>65916.414720000001</v>
          </cell>
          <cell r="H408">
            <v>1371.588757493766</v>
          </cell>
          <cell r="I408">
            <v>3954.9848831999998</v>
          </cell>
          <cell r="J408">
            <v>922.82980608000003</v>
          </cell>
          <cell r="K408">
            <v>659.1641472</v>
          </cell>
          <cell r="L408">
            <v>214</v>
          </cell>
          <cell r="M408">
            <v>4528</v>
          </cell>
          <cell r="N408">
            <v>272</v>
          </cell>
          <cell r="O408">
            <v>955.7880134400001</v>
          </cell>
          <cell r="P408">
            <v>18456.596121600003</v>
          </cell>
        </row>
        <row r="409">
          <cell r="F409" t="str">
            <v/>
          </cell>
          <cell r="G409">
            <v>132936.48575999998</v>
          </cell>
          <cell r="H409">
            <v>2766.1423956940707</v>
          </cell>
          <cell r="I409">
            <v>7976.1891455999985</v>
          </cell>
          <cell r="J409">
            <v>1861.1108006399998</v>
          </cell>
          <cell r="K409">
            <v>1329.3648575999998</v>
          </cell>
          <cell r="L409">
            <v>214</v>
          </cell>
          <cell r="M409">
            <v>4528</v>
          </cell>
          <cell r="N409">
            <v>272</v>
          </cell>
          <cell r="O409">
            <v>1927.5790435199999</v>
          </cell>
          <cell r="P409">
            <v>37222.216012799996</v>
          </cell>
        </row>
        <row r="410"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F412" t="str">
            <v/>
          </cell>
          <cell r="G412"/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COD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UNMET vs ME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"/>
      <sheetName val="D1"/>
      <sheetName val="D2"/>
      <sheetName val="ExistREV"/>
      <sheetName val="Metered"/>
      <sheetName val="LandscapeSum"/>
      <sheetName val="COMM-Landscp"/>
      <sheetName val="RES-Landscp"/>
      <sheetName val="SummaryBilling"/>
      <sheetName val="Aug DATA"/>
      <sheetName val="Jan DATA"/>
      <sheetName val="Existing"/>
      <sheetName val="Calibration"/>
      <sheetName val="RateDesign"/>
      <sheetName val="REVENUES"/>
      <sheetName val="BILL Impacts"/>
      <sheetName val="RevCompare"/>
      <sheetName val="Sheet1"/>
    </sheetNames>
    <sheetDataSet>
      <sheetData sheetId="0" refreshError="1">
        <row r="2">
          <cell r="B2" t="b">
            <v>1</v>
          </cell>
        </row>
        <row r="3">
          <cell r="B3" t="b">
            <v>1</v>
          </cell>
        </row>
      </sheetData>
      <sheetData sheetId="1"/>
      <sheetData sheetId="2"/>
      <sheetData sheetId="3"/>
      <sheetData sheetId="4">
        <row r="9">
          <cell r="C9">
            <v>18154.46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W"/>
      <sheetName val="ReportWW-RES"/>
      <sheetName val="ReportWW-NR"/>
      <sheetName val="CombinedBill-RES"/>
      <sheetName val="CombinedBill-NR"/>
      <sheetName val="RevsProof"/>
      <sheetName val="CODE"/>
      <sheetName val="Disclaimer"/>
      <sheetName val="RAM List"/>
      <sheetName val="Assumptions"/>
      <sheetName val="Schedule A"/>
      <sheetName val="Schedule B"/>
      <sheetName val="Schedule C"/>
      <sheetName val="Schedule D"/>
      <sheetName val="Schedule E"/>
      <sheetName val="Budget Input"/>
      <sheetName val="Base O&amp;M"/>
      <sheetName val="CIP-Encumber"/>
      <sheetName val="CIP-Expend"/>
      <sheetName val="RevForecast"/>
      <sheetName val="OtherRevs"/>
      <sheetName val="RevAdjustments"/>
      <sheetName val="ExDebt"/>
      <sheetName val="TECP"/>
      <sheetName val="NewDebt"/>
      <sheetName val="SDC Fund"/>
      <sheetName val="Op Fund"/>
      <sheetName val="COS Output"/>
      <sheetName val="CapLabor"/>
      <sheetName val="DSC"/>
      <sheetName val="Fin Plan"/>
      <sheetName val="Scenarios"/>
      <sheetName val="FP Summary"/>
      <sheetName val="STIPComp"/>
      <sheetName val="RevRecon"/>
      <sheetName val="FedScen1"/>
      <sheetName val="FedScen2"/>
      <sheetName val="RevScenarios"/>
      <sheetName val="Adjustments"/>
      <sheetName val="Debt Scratch"/>
      <sheetName val="Sched G Cash"/>
      <sheetName val="Historical Determinants"/>
      <sheetName val="RateDesign"/>
      <sheetName val="BillCompRES"/>
      <sheetName val="BillCompComm1"/>
      <sheetName val="BillCompComm2"/>
      <sheetName val="BillCompComm3"/>
      <sheetName val="BillCompHotel"/>
      <sheetName val="BillCompGov"/>
      <sheetName val="BillCompGIA"/>
      <sheetName val="BillCompAG"/>
      <sheetName val="BillCompIRR"/>
      <sheetName val="BillCompNavy"/>
      <sheetName val="WaterLoss"/>
      <sheetName val="Affordability"/>
      <sheetName val="SepticTank"/>
      <sheetName val="W-COS"/>
      <sheetName val="WW-COS"/>
      <sheetName val="Demand&amp;Flows"/>
      <sheetName val="W Accounts"/>
      <sheetName val="WW Accounts"/>
      <sheetName val="UsePerAcct"/>
      <sheetName val="RES Bill Distribution"/>
      <sheetName val="Comm1 Bill Distribution"/>
      <sheetName val="Comm2 Bill Distribution"/>
      <sheetName val="Comm3 Bill Distribution"/>
      <sheetName val="Hotel Bill Distribution"/>
      <sheetName val="Govt Bill Distribution"/>
      <sheetName val="Airport Bill Distribution"/>
      <sheetName val="AG Bill Distribution"/>
      <sheetName val="IRR Bill Distributi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FY 2021</v>
          </cell>
        </row>
        <row r="31">
          <cell r="C31">
            <v>1</v>
          </cell>
        </row>
        <row r="32">
          <cell r="C32">
            <v>2</v>
          </cell>
        </row>
      </sheetData>
      <sheetData sheetId="7"/>
      <sheetData sheetId="8"/>
      <sheetData sheetId="9">
        <row r="10">
          <cell r="F10">
            <v>0.03</v>
          </cell>
        </row>
        <row r="55">
          <cell r="E55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5">
          <cell r="H5" t="str">
            <v>07 Power Purchases</v>
          </cell>
        </row>
      </sheetData>
      <sheetData sheetId="16">
        <row r="8">
          <cell r="B8" t="str">
            <v>Administrative Services - AGMAS</v>
          </cell>
        </row>
      </sheetData>
      <sheetData sheetId="17"/>
      <sheetData sheetId="18"/>
      <sheetData sheetId="19">
        <row r="39">
          <cell r="AK39">
            <v>5710980.2318325909</v>
          </cell>
        </row>
      </sheetData>
      <sheetData sheetId="20">
        <row r="36">
          <cell r="G36">
            <v>520557.66000000003</v>
          </cell>
        </row>
      </sheetData>
      <sheetData sheetId="21">
        <row r="17">
          <cell r="D17">
            <v>2418923.13</v>
          </cell>
        </row>
      </sheetData>
      <sheetData sheetId="22">
        <row r="41">
          <cell r="D41">
            <v>31437016.880000003</v>
          </cell>
        </row>
      </sheetData>
      <sheetData sheetId="23">
        <row r="18">
          <cell r="D18">
            <v>2775000</v>
          </cell>
        </row>
      </sheetData>
      <sheetData sheetId="24">
        <row r="31">
          <cell r="E31">
            <v>0</v>
          </cell>
        </row>
      </sheetData>
      <sheetData sheetId="25"/>
      <sheetData sheetId="26"/>
      <sheetData sheetId="27"/>
      <sheetData sheetId="28"/>
      <sheetData sheetId="29">
        <row r="16">
          <cell r="H16">
            <v>5700000</v>
          </cell>
        </row>
      </sheetData>
      <sheetData sheetId="30">
        <row r="43">
          <cell r="E43">
            <v>6700000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4">
          <cell r="B34">
            <v>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8">
          <cell r="F8">
            <v>0</v>
          </cell>
        </row>
      </sheetData>
      <sheetData sheetId="54">
        <row r="16">
          <cell r="D16">
            <v>0</v>
          </cell>
        </row>
      </sheetData>
      <sheetData sheetId="55">
        <row r="10">
          <cell r="E10">
            <v>26438.399999999998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RAM List"/>
      <sheetName val="Schedule A-1"/>
      <sheetName val="Schedule A-2"/>
      <sheetName val="Schedule A-3"/>
      <sheetName val="Schedule B-1"/>
      <sheetName val="Schedule B-2"/>
      <sheetName val="Schedule B-3"/>
      <sheetName val="Schedule C-1"/>
      <sheetName val="Schedule C-2"/>
      <sheetName val="Schedule D"/>
      <sheetName val="Schedule E"/>
      <sheetName val="Schedule F-1"/>
      <sheetName val="Schedule F-2"/>
      <sheetName val="Schedule G-1"/>
      <sheetName val="Schedule G-2"/>
      <sheetName val="Schedule H"/>
      <sheetName val="Schedule I"/>
      <sheetName val="Schedule J-1W"/>
      <sheetName val="Schedule J-2W"/>
      <sheetName val="Schedule J-3W"/>
      <sheetName val="Schedule J-1WW"/>
      <sheetName val="Schedule J-2WW"/>
      <sheetName val="Schedule J-3WW"/>
      <sheetName val="Schedule K"/>
      <sheetName val="Schedule L"/>
      <sheetName val="CODE"/>
      <sheetName val="Assumptions"/>
      <sheetName val="Budget Input"/>
      <sheetName val="Base O&amp;M"/>
      <sheetName val="CIP-Encumber"/>
      <sheetName val="CIP-Expend"/>
      <sheetName val="RevForecast"/>
      <sheetName val="OtherRevs"/>
      <sheetName val="RevAdjustments"/>
      <sheetName val="ExDebt"/>
      <sheetName val="TECP"/>
      <sheetName val="NewDebt"/>
      <sheetName val="SDC Fund"/>
      <sheetName val="Op Fund"/>
      <sheetName val="COS Output"/>
      <sheetName val="CapLabor"/>
      <sheetName val="DSC"/>
      <sheetName val="Fin Plan"/>
      <sheetName val="Sched G Cash"/>
      <sheetName val="Historical Determinants"/>
      <sheetName val="SystemWideRates"/>
      <sheetName val="RateDesign"/>
      <sheetName val="BillCompRES"/>
      <sheetName val="BillCompComm1"/>
      <sheetName val="BillCompComm2"/>
      <sheetName val="BillCompComm3"/>
      <sheetName val="BillCompHotel"/>
      <sheetName val="BillCompGov"/>
      <sheetName val="BillCompGIA"/>
      <sheetName val="BillCompAG"/>
      <sheetName val="BillCompIRR"/>
      <sheetName val="BillCompNavy"/>
      <sheetName val="WaterLoss"/>
      <sheetName val="Affordability"/>
      <sheetName val="SepticTank"/>
      <sheetName val="W-COS"/>
      <sheetName val="WW-COS"/>
      <sheetName val="Demand&amp;Flows"/>
      <sheetName val="W Accounts"/>
      <sheetName val="WW Accounts"/>
      <sheetName val="UsePerAcct"/>
      <sheetName val="RES Bill Distribution"/>
      <sheetName val="Comm1 Bill Distribution"/>
      <sheetName val="Comm2 Bill Distribution"/>
      <sheetName val="Comm3 Bill Distribution"/>
      <sheetName val="Hotel Bill Distribution"/>
      <sheetName val="Govt Bill Distribution"/>
      <sheetName val="Airport Bill Distribution"/>
      <sheetName val="AG Bill Distribution"/>
      <sheetName val="IRR Bill Distribu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5">
          <cell r="C25" t="str">
            <v>Yes</v>
          </cell>
        </row>
        <row r="68">
          <cell r="B68" t="str">
            <v>2 mos</v>
          </cell>
          <cell r="C68">
            <v>1459937.8345020141</v>
          </cell>
        </row>
        <row r="69">
          <cell r="B69" t="str">
            <v>3 mos</v>
          </cell>
          <cell r="C69">
            <v>2189906.751753021</v>
          </cell>
        </row>
        <row r="70">
          <cell r="B70" t="str">
            <v>4 mos</v>
          </cell>
          <cell r="C70">
            <v>2919875.6690040282</v>
          </cell>
        </row>
      </sheetData>
      <sheetData sheetId="27">
        <row r="10">
          <cell r="F10">
            <v>0.03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4">
          <cell r="B34">
            <v>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5D0B-A365-481F-A61D-128A7532CD6B}">
  <sheetPr>
    <outlinePr showOutlineSymbols="0"/>
    <pageSetUpPr fitToPage="1"/>
  </sheetPr>
  <dimension ref="A1:U56"/>
  <sheetViews>
    <sheetView showGridLines="0" tabSelected="1" topLeftCell="B1" zoomScale="90" zoomScaleNormal="90" workbookViewId="0">
      <pane xSplit="1" ySplit="14" topLeftCell="C28" activePane="bottomRight" state="frozen"/>
      <selection activeCell="B1" sqref="B1"/>
      <selection pane="topRight" activeCell="C1" sqref="C1"/>
      <selection pane="bottomLeft" activeCell="B15" sqref="B15"/>
      <selection pane="bottomRight" activeCell="B58" sqref="B58"/>
    </sheetView>
  </sheetViews>
  <sheetFormatPr defaultColWidth="8.5703125" defaultRowHeight="14.45" customHeight="1" x14ac:dyDescent="0.2"/>
  <cols>
    <col min="1" max="1" width="49.5703125" style="102" hidden="1" customWidth="1"/>
    <col min="2" max="2" width="44.85546875" style="98" customWidth="1" collapsed="1"/>
    <col min="3" max="3" width="17.42578125" style="98" customWidth="1"/>
    <col min="4" max="4" width="16.85546875" style="44" customWidth="1"/>
    <col min="5" max="5" width="20.5703125" style="98" customWidth="1"/>
    <col min="6" max="6" width="20" style="51" customWidth="1"/>
    <col min="7" max="7" width="19.85546875" style="45" customWidth="1"/>
    <col min="8" max="8" width="19.7109375" style="45" customWidth="1"/>
    <col min="9" max="9" width="16.7109375" style="45" customWidth="1"/>
    <col min="10" max="10" width="13.85546875" style="98" bestFit="1" customWidth="1"/>
    <col min="11" max="11" width="16.7109375" style="98" bestFit="1" customWidth="1"/>
    <col min="12" max="12" width="16.140625" style="98" customWidth="1"/>
    <col min="13" max="15" width="16.140625" style="98" bestFit="1" customWidth="1"/>
    <col min="16" max="16" width="17.42578125" style="43" customWidth="1"/>
    <col min="17" max="17" width="19.85546875" style="98" customWidth="1"/>
    <col min="18" max="16384" width="8.5703125" style="98"/>
  </cols>
  <sheetData>
    <row r="1" spans="1:21" ht="23.45" customHeight="1" x14ac:dyDescent="0.2">
      <c r="B1" s="57" t="s">
        <v>0</v>
      </c>
      <c r="C1" s="42"/>
      <c r="D1" s="42"/>
      <c r="E1" s="42"/>
      <c r="F1" s="42"/>
      <c r="G1" s="42"/>
      <c r="H1" s="42"/>
      <c r="I1" s="42"/>
    </row>
    <row r="2" spans="1:21" ht="20.65" customHeight="1" x14ac:dyDescent="0.2">
      <c r="B2" s="57" t="s">
        <v>440</v>
      </c>
      <c r="C2" s="42"/>
      <c r="D2" s="42"/>
      <c r="E2" s="42"/>
      <c r="F2" s="42"/>
      <c r="G2" s="42"/>
      <c r="H2" s="42"/>
      <c r="I2" s="42"/>
    </row>
    <row r="3" spans="1:21" ht="20.65" customHeight="1" x14ac:dyDescent="0.2">
      <c r="B3" s="57"/>
      <c r="C3" s="42"/>
      <c r="D3" s="42"/>
      <c r="E3" s="42"/>
      <c r="F3" s="42"/>
      <c r="G3" s="42"/>
      <c r="H3" s="42"/>
      <c r="I3" s="42"/>
    </row>
    <row r="4" spans="1:21" ht="14.45" customHeight="1" x14ac:dyDescent="0.2">
      <c r="B4" s="13"/>
      <c r="C4" s="46"/>
      <c r="D4" s="46"/>
    </row>
    <row r="5" spans="1:21" ht="14.45" customHeight="1" thickBot="1" x14ac:dyDescent="0.25">
      <c r="B5" s="13"/>
      <c r="C5" s="46" t="s">
        <v>1</v>
      </c>
      <c r="D5" s="46" t="s">
        <v>2</v>
      </c>
      <c r="E5" s="324" t="s">
        <v>338</v>
      </c>
      <c r="F5" s="324"/>
      <c r="G5" s="324"/>
      <c r="H5" s="324"/>
      <c r="I5" s="324"/>
    </row>
    <row r="6" spans="1:21" ht="13.5" thickTop="1" x14ac:dyDescent="0.2">
      <c r="C6" s="47" t="s">
        <v>3</v>
      </c>
      <c r="D6" s="47" t="s">
        <v>4</v>
      </c>
      <c r="E6" s="48" t="s">
        <v>5</v>
      </c>
      <c r="F6" s="49" t="s">
        <v>6</v>
      </c>
      <c r="G6" s="49" t="s">
        <v>7</v>
      </c>
      <c r="H6" s="49" t="s">
        <v>8</v>
      </c>
      <c r="I6" s="49" t="s">
        <v>9</v>
      </c>
    </row>
    <row r="7" spans="1:21" ht="12.75" hidden="1" x14ac:dyDescent="0.2">
      <c r="B7" s="50" t="s">
        <v>10</v>
      </c>
      <c r="C7" s="43"/>
      <c r="D7" s="43"/>
      <c r="H7" s="52"/>
    </row>
    <row r="8" spans="1:21" s="54" customFormat="1" ht="12.75" hidden="1" x14ac:dyDescent="0.2">
      <c r="A8" s="100" t="s">
        <v>11</v>
      </c>
      <c r="B8" s="104" t="s">
        <v>12</v>
      </c>
      <c r="C8" s="43" t="e">
        <f>-SUMIF('[11]Pivot IS NEW'!$E$4:$E$52,A8,'[11]Pivot IS NEW'!$F$4:$F$52)</f>
        <v>#VALUE!</v>
      </c>
      <c r="D8" s="43">
        <f>+'[11]FY2023 Amended Budget eff Apr23'!E9</f>
        <v>68442403</v>
      </c>
      <c r="E8" s="43" t="e">
        <f>+C8-D8</f>
        <v>#VALUE!</v>
      </c>
      <c r="F8" s="51">
        <f t="shared" ref="F8:F13" si="0">IFERROR(E8/D8,0)</f>
        <v>0</v>
      </c>
      <c r="G8" s="45"/>
      <c r="H8" s="45"/>
      <c r="I8" s="3"/>
      <c r="J8" s="53"/>
      <c r="K8" s="43"/>
      <c r="L8" s="103"/>
      <c r="M8" s="98"/>
      <c r="N8" s="98"/>
      <c r="O8" s="98"/>
      <c r="P8" s="43"/>
      <c r="Q8" s="43"/>
    </row>
    <row r="9" spans="1:21" ht="12.75" hidden="1" x14ac:dyDescent="0.2">
      <c r="A9" s="100" t="s">
        <v>13</v>
      </c>
      <c r="B9" s="104" t="s">
        <v>14</v>
      </c>
      <c r="C9" s="43" t="e">
        <f>-SUMIF('[11]Pivot IS NEW'!$E$4:$E$52,A9,'[11]Pivot IS NEW'!$F$4:$F$52)</f>
        <v>#VALUE!</v>
      </c>
      <c r="D9" s="43">
        <f>+'[11]FY2023 Amended Budget eff Apr23'!E10</f>
        <v>35273753</v>
      </c>
      <c r="E9" s="43" t="e">
        <f>+C9-D9</f>
        <v>#VALUE!</v>
      </c>
      <c r="F9" s="51">
        <f t="shared" si="0"/>
        <v>0</v>
      </c>
      <c r="I9" s="3"/>
      <c r="J9" s="53"/>
      <c r="K9" s="43"/>
      <c r="Q9" s="43"/>
    </row>
    <row r="10" spans="1:21" ht="12.75" hidden="1" x14ac:dyDescent="0.2">
      <c r="A10" s="100" t="s">
        <v>15</v>
      </c>
      <c r="B10" s="104" t="s">
        <v>16</v>
      </c>
      <c r="C10" s="43" t="e">
        <f>-SUMIF('[11]Pivot IS NEW'!$E$4:$E$52,A10,'[11]Pivot IS NEW'!$F$4:$F$52)</f>
        <v>#VALUE!</v>
      </c>
      <c r="D10" s="43">
        <f>+'[11]FY2023 Amended Budget eff Apr23'!E11</f>
        <v>3105367</v>
      </c>
      <c r="E10" s="43" t="e">
        <f>+C10-D10</f>
        <v>#VALUE!</v>
      </c>
      <c r="F10" s="51">
        <f t="shared" si="0"/>
        <v>0</v>
      </c>
      <c r="I10" s="3"/>
      <c r="J10" s="53"/>
      <c r="K10" s="43"/>
      <c r="Q10" s="43"/>
    </row>
    <row r="11" spans="1:21" ht="12.75" hidden="1" x14ac:dyDescent="0.2">
      <c r="A11" s="100" t="s">
        <v>17</v>
      </c>
      <c r="B11" s="104" t="s">
        <v>18</v>
      </c>
      <c r="C11" s="43" t="e">
        <f>-SUMIF('[11]Pivot IS NEW'!$E$4:$E$52,A11,'[11]Pivot IS NEW'!$F$4:$F$52)</f>
        <v>#VALUE!</v>
      </c>
      <c r="D11" s="43">
        <f>+'[11]FY2023 Amended Budget eff Apr23'!E12</f>
        <v>470941</v>
      </c>
      <c r="E11" s="43" t="e">
        <f>+C11-D11</f>
        <v>#VALUE!</v>
      </c>
      <c r="F11" s="51">
        <f t="shared" si="0"/>
        <v>0</v>
      </c>
      <c r="I11" s="3"/>
      <c r="J11" s="53"/>
      <c r="K11" s="43"/>
      <c r="Q11" s="43"/>
    </row>
    <row r="12" spans="1:21" ht="12.75" hidden="1" x14ac:dyDescent="0.2">
      <c r="A12" s="100" t="s">
        <v>19</v>
      </c>
      <c r="B12" s="104" t="s">
        <v>20</v>
      </c>
      <c r="C12" s="43" t="e">
        <f>-SUMIF('[11]Pivot IS NEW'!$E$4:$E$52,A12,'[11]Pivot IS NEW'!$F$4:$F$52)</f>
        <v>#VALUE!</v>
      </c>
      <c r="D12" s="43">
        <f>+'[11]FY2023 Amended Budget eff Apr23'!E13</f>
        <v>1686867</v>
      </c>
      <c r="E12" s="43" t="e">
        <f>+C12-D12</f>
        <v>#VALUE!</v>
      </c>
      <c r="F12" s="51">
        <f t="shared" si="0"/>
        <v>0</v>
      </c>
      <c r="I12" s="3"/>
      <c r="J12" s="53"/>
      <c r="K12" s="43"/>
      <c r="Q12" s="43"/>
    </row>
    <row r="13" spans="1:21" ht="12.75" hidden="1" x14ac:dyDescent="0.2">
      <c r="B13" s="50" t="s">
        <v>21</v>
      </c>
      <c r="C13" s="55" t="e">
        <f>SUM(C8:C12)</f>
        <v>#VALUE!</v>
      </c>
      <c r="D13" s="55">
        <f>SUM(D8:D12)</f>
        <v>108979331</v>
      </c>
      <c r="E13" s="55" t="e">
        <f>SUM(E8:E12)</f>
        <v>#VALUE!</v>
      </c>
      <c r="F13" s="51">
        <f t="shared" si="0"/>
        <v>0</v>
      </c>
      <c r="I13" s="56"/>
      <c r="J13" s="53"/>
      <c r="K13" s="37"/>
      <c r="L13" s="38"/>
      <c r="M13" s="38"/>
      <c r="N13" s="38"/>
      <c r="Q13" s="43"/>
    </row>
    <row r="14" spans="1:21" ht="12.75" collapsed="1" x14ac:dyDescent="0.2">
      <c r="B14" s="57" t="s">
        <v>22</v>
      </c>
      <c r="C14" s="43"/>
      <c r="D14" s="43"/>
      <c r="E14" s="43"/>
      <c r="I14" s="3"/>
      <c r="J14" s="53"/>
      <c r="K14" s="43"/>
      <c r="Q14" s="43"/>
    </row>
    <row r="15" spans="1:21" ht="20.100000000000001" customHeight="1" x14ac:dyDescent="0.2">
      <c r="A15" s="100" t="s">
        <v>23</v>
      </c>
      <c r="B15" s="104" t="s">
        <v>24</v>
      </c>
      <c r="C15" s="58">
        <v>7068955</v>
      </c>
      <c r="D15" s="58">
        <v>5900000</v>
      </c>
      <c r="E15" s="59">
        <f>+Water!D21</f>
        <v>6515000</v>
      </c>
      <c r="F15" s="59">
        <f>+Water!E21</f>
        <v>6251000</v>
      </c>
      <c r="G15" s="59">
        <f>+Water!F21</f>
        <v>6207000</v>
      </c>
      <c r="H15" s="59">
        <f>+Water!G21</f>
        <v>5756000</v>
      </c>
      <c r="I15" s="59">
        <f>+Water!H21</f>
        <v>5756000</v>
      </c>
      <c r="J15" s="53"/>
      <c r="K15" s="43"/>
      <c r="L15" s="43"/>
      <c r="M15" s="43"/>
      <c r="N15" s="43"/>
      <c r="O15" s="43"/>
      <c r="Q15" s="43"/>
      <c r="R15" s="43"/>
      <c r="S15" s="43"/>
      <c r="T15" s="43"/>
      <c r="U15" s="43"/>
    </row>
    <row r="16" spans="1:21" ht="20.100000000000001" customHeight="1" x14ac:dyDescent="0.2">
      <c r="A16" s="100" t="s">
        <v>25</v>
      </c>
      <c r="B16" s="104" t="s">
        <v>26</v>
      </c>
      <c r="C16" s="60">
        <v>24397961</v>
      </c>
      <c r="D16" s="60">
        <f>+Power!U35</f>
        <v>22891601.34789433</v>
      </c>
      <c r="E16" s="61">
        <f>+Power!W35</f>
        <v>25665943.578947365</v>
      </c>
      <c r="F16" s="61">
        <f>+Power!X35</f>
        <v>23868000</v>
      </c>
      <c r="G16" s="61">
        <f>+Power!Y35</f>
        <v>23868000</v>
      </c>
      <c r="H16" s="61">
        <f>+Power!Z35</f>
        <v>23868000</v>
      </c>
      <c r="I16" s="61">
        <f>+Power!AA35</f>
        <v>23868000</v>
      </c>
      <c r="J16" s="53"/>
      <c r="K16" s="43"/>
      <c r="L16" s="43"/>
      <c r="M16" s="43"/>
      <c r="N16" s="43"/>
      <c r="O16" s="43"/>
      <c r="Q16" s="43"/>
      <c r="R16" s="43"/>
      <c r="S16" s="43"/>
      <c r="T16" s="43"/>
      <c r="U16" s="43"/>
    </row>
    <row r="17" spans="1:21" ht="20.100000000000001" customHeight="1" x14ac:dyDescent="0.2">
      <c r="C17" s="62">
        <f>SUM(C15:C16)</f>
        <v>31466916</v>
      </c>
      <c r="D17" s="62">
        <f>SUM(D15:D16)</f>
        <v>28791601.34789433</v>
      </c>
      <c r="E17" s="62">
        <f t="shared" ref="E17:I17" si="1">SUM(E15:E16)</f>
        <v>32180943.578947365</v>
      </c>
      <c r="F17" s="62">
        <f t="shared" si="1"/>
        <v>30119000</v>
      </c>
      <c r="G17" s="62">
        <f t="shared" si="1"/>
        <v>30075000</v>
      </c>
      <c r="H17" s="62">
        <f t="shared" si="1"/>
        <v>29624000</v>
      </c>
      <c r="I17" s="62">
        <f t="shared" si="1"/>
        <v>29624000</v>
      </c>
      <c r="J17" s="53"/>
      <c r="K17" s="43"/>
      <c r="L17" s="43"/>
      <c r="M17" s="43"/>
      <c r="N17" s="43"/>
      <c r="O17" s="43"/>
      <c r="Q17" s="43"/>
      <c r="R17" s="43"/>
      <c r="S17" s="43"/>
      <c r="T17" s="43"/>
      <c r="U17" s="43"/>
    </row>
    <row r="18" spans="1:21" ht="15.95" customHeight="1" x14ac:dyDescent="0.2">
      <c r="B18" s="106"/>
      <c r="C18" s="61"/>
      <c r="D18" s="61"/>
      <c r="E18" s="63"/>
      <c r="F18" s="63"/>
      <c r="G18" s="63"/>
      <c r="H18" s="63"/>
      <c r="I18" s="63"/>
      <c r="J18" s="53"/>
      <c r="K18" s="64"/>
      <c r="L18" s="65"/>
      <c r="M18" s="43"/>
      <c r="N18" s="43"/>
      <c r="O18" s="43"/>
      <c r="Q18" s="43"/>
      <c r="R18" s="43"/>
      <c r="S18" s="43"/>
      <c r="T18" s="43"/>
      <c r="U18" s="43"/>
    </row>
    <row r="19" spans="1:21" ht="20.100000000000001" customHeight="1" x14ac:dyDescent="0.2">
      <c r="A19" s="100" t="s">
        <v>27</v>
      </c>
      <c r="B19" s="107" t="s">
        <v>28</v>
      </c>
      <c r="C19" s="61">
        <f>+'Salaries &amp; Benefits'!B13</f>
        <v>19681287.150000002</v>
      </c>
      <c r="D19" s="61">
        <f>+'Salaries &amp; Benefits'!C13</f>
        <v>21906725.612710077</v>
      </c>
      <c r="E19" s="61">
        <f>+'Salaries &amp; Benefits'!D13</f>
        <v>24180694.190714765</v>
      </c>
      <c r="F19" s="61">
        <f>+'Salaries &amp; Benefits'!E13</f>
        <v>25722784.353682619</v>
      </c>
      <c r="G19" s="61">
        <f>+'Salaries &amp; Benefits'!F13</f>
        <v>26762582.370604713</v>
      </c>
      <c r="H19" s="61">
        <f>+'Salaries &amp; Benefits'!G13</f>
        <v>27959211.769327015</v>
      </c>
      <c r="I19" s="61">
        <f>+'Salaries &amp; Benefits'!H13</f>
        <v>29114910.575294565</v>
      </c>
      <c r="J19" s="53"/>
      <c r="K19" s="65"/>
      <c r="L19" s="66"/>
      <c r="O19" s="43"/>
      <c r="Q19" s="43"/>
      <c r="R19" s="43"/>
      <c r="S19" s="43"/>
      <c r="T19" s="43"/>
      <c r="U19" s="43"/>
    </row>
    <row r="20" spans="1:21" ht="20.100000000000001" customHeight="1" x14ac:dyDescent="0.2">
      <c r="A20" s="100" t="s">
        <v>29</v>
      </c>
      <c r="B20" s="101" t="s">
        <v>30</v>
      </c>
      <c r="C20" s="67">
        <v>7590981</v>
      </c>
      <c r="D20" s="67">
        <v>7798521</v>
      </c>
      <c r="E20" s="67">
        <f>+'Salaries &amp; Benefits'!D27</f>
        <v>9705486.4526158683</v>
      </c>
      <c r="F20" s="67">
        <f>+'Salaries &amp; Benefits'!E27</f>
        <v>10230443.736350641</v>
      </c>
      <c r="G20" s="67">
        <f>+'Salaries &amp; Benefits'!F27</f>
        <v>10568000.606512453</v>
      </c>
      <c r="H20" s="67">
        <f>+'Salaries &amp; Benefits'!G27</f>
        <v>10965063.274716489</v>
      </c>
      <c r="I20" s="67">
        <f>+'Salaries &amp; Benefits'!H27</f>
        <v>11432810.062650967</v>
      </c>
      <c r="J20" s="53"/>
      <c r="K20" s="68"/>
      <c r="L20" s="66"/>
      <c r="O20" s="43"/>
      <c r="Q20" s="43"/>
      <c r="R20" s="43"/>
      <c r="S20" s="43"/>
      <c r="T20" s="43"/>
      <c r="U20" s="43"/>
    </row>
    <row r="21" spans="1:21" ht="20.100000000000001" customHeight="1" x14ac:dyDescent="0.2">
      <c r="B21" s="108" t="s">
        <v>31</v>
      </c>
      <c r="C21" s="92">
        <f>SUM(C19:C20)</f>
        <v>27272268.150000002</v>
      </c>
      <c r="D21" s="92">
        <f>SUM(D19:D20)</f>
        <v>29705246.612710077</v>
      </c>
      <c r="E21" s="92">
        <f t="shared" ref="E21:I21" si="2">SUM(E19:E20)</f>
        <v>33886180.643330634</v>
      </c>
      <c r="F21" s="92">
        <f t="shared" si="2"/>
        <v>35953228.090033263</v>
      </c>
      <c r="G21" s="92">
        <f t="shared" si="2"/>
        <v>37330582.977117166</v>
      </c>
      <c r="H21" s="92">
        <f t="shared" si="2"/>
        <v>38924275.044043504</v>
      </c>
      <c r="I21" s="92">
        <f t="shared" si="2"/>
        <v>40547720.637945533</v>
      </c>
      <c r="J21" s="53"/>
      <c r="K21" s="65"/>
      <c r="L21" s="65"/>
      <c r="M21" s="43"/>
      <c r="N21" s="43"/>
      <c r="O21" s="43"/>
      <c r="Q21" s="43"/>
      <c r="R21" s="43"/>
      <c r="S21" s="43"/>
      <c r="T21" s="43"/>
      <c r="U21" s="43"/>
    </row>
    <row r="22" spans="1:21" s="111" customFormat="1" ht="20.100000000000001" customHeight="1" x14ac:dyDescent="0.2">
      <c r="A22" s="109" t="s">
        <v>32</v>
      </c>
      <c r="B22" s="110" t="s">
        <v>33</v>
      </c>
      <c r="C22" s="69">
        <f>+'Salaries &amp; Benefits'!B39</f>
        <v>-3108863.41</v>
      </c>
      <c r="D22" s="69">
        <f>+'Salaries &amp; Benefits'!C39</f>
        <v>-4159140</v>
      </c>
      <c r="E22" s="69">
        <f>+'Salaries &amp; Benefits'!D39</f>
        <v>-4405203</v>
      </c>
      <c r="F22" s="69">
        <f>+'Salaries &amp; Benefits'!E39</f>
        <v>-4673920</v>
      </c>
      <c r="G22" s="69">
        <f>+'Salaries &amp; Benefits'!F39</f>
        <v>-4852976</v>
      </c>
      <c r="H22" s="69">
        <f>+'Salaries &amp; Benefits'!G39</f>
        <v>-5060156</v>
      </c>
      <c r="I22" s="69">
        <f>+'Salaries &amp; Benefits'!H39</f>
        <v>-5271204</v>
      </c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20.100000000000001" customHeight="1" x14ac:dyDescent="0.2">
      <c r="B23" s="105" t="s">
        <v>34</v>
      </c>
      <c r="C23" s="72">
        <f>SUM(C21:C22)</f>
        <v>24163404.740000002</v>
      </c>
      <c r="D23" s="72">
        <f>SUM(D21:D22)</f>
        <v>25546106.612710077</v>
      </c>
      <c r="E23" s="72">
        <f t="shared" ref="E23:I23" si="3">+E21+E22</f>
        <v>29480977.643330634</v>
      </c>
      <c r="F23" s="72">
        <f t="shared" si="3"/>
        <v>31279308.090033263</v>
      </c>
      <c r="G23" s="72">
        <f t="shared" si="3"/>
        <v>32477606.977117166</v>
      </c>
      <c r="H23" s="72">
        <f t="shared" si="3"/>
        <v>33864119.044043504</v>
      </c>
      <c r="I23" s="72">
        <f t="shared" si="3"/>
        <v>35276516.637945533</v>
      </c>
      <c r="J23" s="53"/>
      <c r="K23" s="43"/>
      <c r="L23" s="43"/>
      <c r="M23" s="43"/>
      <c r="N23" s="43"/>
      <c r="O23" s="43"/>
      <c r="Q23" s="43"/>
      <c r="R23" s="43"/>
      <c r="S23" s="43"/>
      <c r="T23" s="43"/>
      <c r="U23" s="43"/>
    </row>
    <row r="24" spans="1:21" ht="27" customHeight="1" x14ac:dyDescent="0.2">
      <c r="B24" s="73" t="s">
        <v>35</v>
      </c>
      <c r="C24" s="74"/>
      <c r="D24" s="74"/>
      <c r="E24" s="74"/>
      <c r="F24" s="74"/>
      <c r="G24" s="74"/>
      <c r="H24" s="74"/>
      <c r="I24" s="74"/>
      <c r="J24" s="53"/>
      <c r="K24" s="39"/>
      <c r="L24" s="40"/>
      <c r="M24" s="40"/>
      <c r="N24" s="40"/>
      <c r="O24" s="40"/>
      <c r="P24" s="40"/>
      <c r="Q24" s="40"/>
      <c r="R24" s="43"/>
      <c r="S24" s="43"/>
      <c r="T24" s="43"/>
      <c r="U24" s="43"/>
    </row>
    <row r="25" spans="1:21" ht="16.5" customHeight="1" x14ac:dyDescent="0.2">
      <c r="A25" s="100" t="s">
        <v>36</v>
      </c>
      <c r="B25" s="101" t="s">
        <v>37</v>
      </c>
      <c r="C25" s="61">
        <v>676362</v>
      </c>
      <c r="D25" s="61">
        <v>335916</v>
      </c>
      <c r="E25" s="61">
        <f>+'Admin &amp; General'!D7</f>
        <v>692489.21551200002</v>
      </c>
      <c r="F25" s="61">
        <f>+'Admin &amp; General'!E7</f>
        <v>710214.10766711994</v>
      </c>
      <c r="G25" s="61">
        <f>+'Admin &amp; General'!F7</f>
        <v>731520.53089713363</v>
      </c>
      <c r="H25" s="61">
        <f>+'Admin &amp; General'!G7</f>
        <v>753466.14682404755</v>
      </c>
      <c r="I25" s="61">
        <f>+'Admin &amp; General'!H7</f>
        <v>776070.13122876908</v>
      </c>
      <c r="J25" s="53"/>
      <c r="K25" s="65"/>
      <c r="L25" s="65"/>
      <c r="M25" s="65"/>
      <c r="N25" s="65"/>
      <c r="O25" s="65"/>
      <c r="P25" s="65"/>
      <c r="Q25" s="43"/>
      <c r="R25" s="43"/>
      <c r="S25" s="43"/>
      <c r="T25" s="43"/>
      <c r="U25" s="43"/>
    </row>
    <row r="26" spans="1:21" ht="16.5" customHeight="1" x14ac:dyDescent="0.2">
      <c r="A26" s="100" t="s">
        <v>38</v>
      </c>
      <c r="B26" s="101" t="s">
        <v>39</v>
      </c>
      <c r="C26" s="61">
        <v>1630453</v>
      </c>
      <c r="D26" s="61">
        <v>1919331</v>
      </c>
      <c r="E26" s="61">
        <f>+'Admin &amp; General'!D21</f>
        <v>4224182.9700000007</v>
      </c>
      <c r="F26" s="61">
        <f>+'Admin &amp; General'!E21</f>
        <v>4513029.6074999999</v>
      </c>
      <c r="G26" s="61">
        <f>+'Admin &amp; General'!F21</f>
        <v>4648420.4957250003</v>
      </c>
      <c r="H26" s="61">
        <f>+'Admin &amp; General'!G21</f>
        <v>4787873.1105967509</v>
      </c>
      <c r="I26" s="61">
        <f>+'Admin &amp; General'!H21</f>
        <v>4931509.3039146531</v>
      </c>
      <c r="J26" s="53"/>
      <c r="K26" s="75"/>
      <c r="L26" s="75"/>
      <c r="M26" s="75"/>
      <c r="N26" s="75"/>
      <c r="O26" s="75"/>
      <c r="P26" s="75"/>
      <c r="Q26" s="76"/>
      <c r="R26" s="43"/>
      <c r="S26" s="43"/>
      <c r="T26" s="43"/>
      <c r="U26" s="43"/>
    </row>
    <row r="27" spans="1:21" ht="16.5" customHeight="1" x14ac:dyDescent="0.2">
      <c r="A27" s="100" t="s">
        <v>40</v>
      </c>
      <c r="B27" s="101" t="s">
        <v>41</v>
      </c>
      <c r="C27" s="61">
        <v>1976136</v>
      </c>
      <c r="D27" s="61">
        <v>2484994</v>
      </c>
      <c r="E27" s="316">
        <f>+'Admin &amp; General'!D54</f>
        <v>2834092.8332155971</v>
      </c>
      <c r="F27" s="316">
        <f>+'Admin &amp; General'!E54</f>
        <v>2992138.580000001</v>
      </c>
      <c r="G27" s="316">
        <f>+'Admin &amp; General'!F54</f>
        <v>3210666.8976008468</v>
      </c>
      <c r="H27" s="316">
        <f>+'Admin &amp; General'!G54</f>
        <v>3440776.9127004948</v>
      </c>
      <c r="I27" s="316">
        <f>+'Admin &amp; General'!H54</f>
        <v>3683117.623505923</v>
      </c>
      <c r="J27" s="77"/>
      <c r="K27" s="78"/>
      <c r="L27" s="78"/>
      <c r="M27" s="78"/>
      <c r="N27" s="78"/>
      <c r="O27" s="75"/>
      <c r="P27" s="75"/>
      <c r="Q27" s="76"/>
      <c r="R27" s="43"/>
      <c r="S27" s="43"/>
      <c r="T27" s="43"/>
      <c r="U27" s="43"/>
    </row>
    <row r="28" spans="1:21" ht="16.5" customHeight="1" x14ac:dyDescent="0.2">
      <c r="A28" s="100" t="s">
        <v>42</v>
      </c>
      <c r="B28" s="101" t="s">
        <v>43</v>
      </c>
      <c r="C28" s="61">
        <v>625271</v>
      </c>
      <c r="D28" s="61">
        <v>774960</v>
      </c>
      <c r="E28" s="61">
        <f>+'Admin &amp; General'!D79</f>
        <v>852456.00000000035</v>
      </c>
      <c r="F28" s="61">
        <f>+'Admin &amp; General'!E79</f>
        <v>937701.60000000044</v>
      </c>
      <c r="G28" s="61">
        <f>+'Admin &amp; General'!F79</f>
        <v>1031471.7600000006</v>
      </c>
      <c r="H28" s="61">
        <f>+'Admin &amp; General'!G79</f>
        <v>1134618.9360000007</v>
      </c>
      <c r="I28" s="61">
        <f>+'Admin &amp; General'!H79</f>
        <v>1248080.8296000008</v>
      </c>
      <c r="J28" s="3"/>
      <c r="K28" s="79"/>
      <c r="L28" s="79"/>
      <c r="M28" s="79"/>
      <c r="N28" s="79"/>
      <c r="O28" s="75"/>
      <c r="P28" s="75"/>
      <c r="Q28" s="76"/>
      <c r="R28" s="43"/>
      <c r="S28" s="43"/>
      <c r="T28" s="43"/>
      <c r="U28" s="43"/>
    </row>
    <row r="29" spans="1:21" ht="16.5" customHeight="1" x14ac:dyDescent="0.2">
      <c r="A29" s="100" t="s">
        <v>44</v>
      </c>
      <c r="B29" s="101" t="s">
        <v>45</v>
      </c>
      <c r="C29" s="61">
        <v>114403</v>
      </c>
      <c r="D29" s="61">
        <v>159211</v>
      </c>
      <c r="E29" s="61">
        <f>+'Admin &amp; General'!D85</f>
        <v>133090.29999999999</v>
      </c>
      <c r="F29" s="61">
        <f>+'Admin &amp; General'!E85</f>
        <v>238912.33999999997</v>
      </c>
      <c r="G29" s="61">
        <f>+'Admin &amp; General'!F85</f>
        <v>246079.71019999997</v>
      </c>
      <c r="H29" s="61">
        <f>+'Admin &amp; General'!G85</f>
        <v>253462.10150600001</v>
      </c>
      <c r="I29" s="61">
        <f>+'Admin &amp; General'!H85</f>
        <v>261065.96455118002</v>
      </c>
      <c r="J29" s="82"/>
      <c r="K29" s="82"/>
      <c r="L29" s="82"/>
      <c r="M29" s="82"/>
      <c r="N29" s="82"/>
      <c r="O29" s="75"/>
      <c r="P29" s="75"/>
      <c r="Q29" s="76"/>
      <c r="R29" s="43"/>
      <c r="S29" s="43"/>
      <c r="T29" s="43"/>
      <c r="U29" s="43"/>
    </row>
    <row r="30" spans="1:21" ht="16.5" customHeight="1" x14ac:dyDescent="0.2">
      <c r="A30" s="100" t="s">
        <v>46</v>
      </c>
      <c r="B30" s="101" t="s">
        <v>47</v>
      </c>
      <c r="C30" s="61">
        <v>52184</v>
      </c>
      <c r="D30" s="61">
        <v>179000</v>
      </c>
      <c r="E30" s="61">
        <f>+'Admin &amp; General'!D93</f>
        <v>245000</v>
      </c>
      <c r="F30" s="61">
        <f>+'Admin &amp; General'!E93</f>
        <v>252350</v>
      </c>
      <c r="G30" s="61">
        <f>+'Admin &amp; General'!F93</f>
        <v>259920.5</v>
      </c>
      <c r="H30" s="61">
        <f>+'Admin &amp; General'!G93</f>
        <v>267718.11499999999</v>
      </c>
      <c r="I30" s="61">
        <f>+'Admin &amp; General'!H93</f>
        <v>275749.65844999999</v>
      </c>
      <c r="J30" s="53"/>
      <c r="K30" s="75"/>
      <c r="L30" s="75"/>
      <c r="M30" s="75"/>
      <c r="N30" s="75"/>
      <c r="O30" s="75"/>
      <c r="P30" s="75"/>
      <c r="Q30" s="76"/>
      <c r="R30" s="43"/>
      <c r="S30" s="43"/>
      <c r="T30" s="43"/>
      <c r="U30" s="43"/>
    </row>
    <row r="31" spans="1:21" ht="16.5" customHeight="1" x14ac:dyDescent="0.2">
      <c r="A31" s="100" t="s">
        <v>48</v>
      </c>
      <c r="B31" s="101" t="s">
        <v>49</v>
      </c>
      <c r="C31" s="61">
        <v>1779677</v>
      </c>
      <c r="D31" s="61">
        <v>1936000</v>
      </c>
      <c r="E31" s="61">
        <f>+'Admin &amp; General'!D101</f>
        <v>1963000</v>
      </c>
      <c r="F31" s="61">
        <f>+'Admin &amp; General'!E101</f>
        <v>1963000</v>
      </c>
      <c r="G31" s="61">
        <f>+'Admin &amp; General'!F101</f>
        <v>2021890</v>
      </c>
      <c r="H31" s="61">
        <f>+'Admin &amp; General'!G101</f>
        <v>2082546.7</v>
      </c>
      <c r="I31" s="61">
        <f>+'Admin &amp; General'!H101</f>
        <v>2145023.1009999998</v>
      </c>
      <c r="J31" s="53"/>
      <c r="K31" s="75"/>
      <c r="L31" s="75"/>
      <c r="M31" s="75"/>
      <c r="N31" s="75"/>
      <c r="O31" s="75"/>
      <c r="P31" s="75"/>
      <c r="Q31" s="76"/>
      <c r="R31" s="43"/>
      <c r="S31" s="43"/>
      <c r="T31" s="43"/>
      <c r="U31" s="43"/>
    </row>
    <row r="32" spans="1:21" ht="16.5" customHeight="1" collapsed="1" x14ac:dyDescent="0.2">
      <c r="A32" s="100" t="s">
        <v>50</v>
      </c>
      <c r="B32" s="101" t="s">
        <v>51</v>
      </c>
      <c r="C32" s="61">
        <v>144673</v>
      </c>
      <c r="D32" s="61">
        <v>201154</v>
      </c>
      <c r="E32" s="61">
        <f>+'Admin &amp; General'!D104</f>
        <v>779538.97</v>
      </c>
      <c r="F32" s="61">
        <f>+'Admin &amp; General'!E104</f>
        <v>840011.47</v>
      </c>
      <c r="G32" s="61">
        <f>+'Admin &amp; General'!F104</f>
        <v>865211.81409999996</v>
      </c>
      <c r="H32" s="61">
        <f>+'Admin &amp; General'!G104</f>
        <v>891168.16852299997</v>
      </c>
      <c r="I32" s="61">
        <f>+'Admin &amp; General'!H104</f>
        <v>917903.21357868984</v>
      </c>
      <c r="J32" s="53"/>
      <c r="K32" s="75"/>
      <c r="L32" s="75"/>
      <c r="M32" s="75"/>
      <c r="N32" s="75"/>
      <c r="O32" s="75"/>
      <c r="P32" s="75"/>
      <c r="Q32" s="76"/>
      <c r="R32" s="43"/>
      <c r="S32" s="43"/>
      <c r="T32" s="43"/>
      <c r="U32" s="43"/>
    </row>
    <row r="33" spans="1:21" ht="16.5" customHeight="1" x14ac:dyDescent="0.2">
      <c r="A33" s="100" t="s">
        <v>52</v>
      </c>
      <c r="B33" s="101" t="s">
        <v>53</v>
      </c>
      <c r="C33" s="61">
        <v>99408</v>
      </c>
      <c r="D33" s="61">
        <v>134385</v>
      </c>
      <c r="E33" s="61">
        <f>+'Admin &amp; General'!D115</f>
        <v>274866.75</v>
      </c>
      <c r="F33" s="61">
        <f>+'Admin &amp; General'!E115</f>
        <v>287116.75</v>
      </c>
      <c r="G33" s="61">
        <f>+'Admin &amp; General'!F115</f>
        <v>295730.2525</v>
      </c>
      <c r="H33" s="61">
        <f>+'Admin &amp; General'!G115</f>
        <v>304602.16007499996</v>
      </c>
      <c r="I33" s="61">
        <f>+'Admin &amp; General'!H115</f>
        <v>313740.22487724997</v>
      </c>
      <c r="J33" s="53"/>
      <c r="K33" s="75"/>
      <c r="L33" s="80"/>
      <c r="M33" s="75"/>
      <c r="N33" s="75"/>
      <c r="O33" s="75"/>
      <c r="P33" s="75"/>
      <c r="Q33" s="76"/>
      <c r="R33" s="43"/>
      <c r="S33" s="43"/>
      <c r="T33" s="43"/>
      <c r="U33" s="43"/>
    </row>
    <row r="34" spans="1:21" ht="16.5" customHeight="1" x14ac:dyDescent="0.2">
      <c r="A34" s="100" t="s">
        <v>54</v>
      </c>
      <c r="B34" s="101" t="s">
        <v>55</v>
      </c>
      <c r="C34" s="61">
        <v>1289703</v>
      </c>
      <c r="D34" s="61">
        <v>1343906</v>
      </c>
      <c r="E34" s="61">
        <f>+'Admin &amp; General'!D140</f>
        <v>1439034.71</v>
      </c>
      <c r="F34" s="61">
        <f>+'Admin &amp; General'!E140</f>
        <v>1450621.28</v>
      </c>
      <c r="G34" s="61">
        <f>+'Admin &amp; General'!F140</f>
        <v>1494139.9183999996</v>
      </c>
      <c r="H34" s="61">
        <f>+'Admin &amp; General'!G140</f>
        <v>1538964.1159520003</v>
      </c>
      <c r="I34" s="61">
        <f>+'Admin &amp; General'!H140</f>
        <v>1585133.0394305603</v>
      </c>
      <c r="J34" s="53"/>
      <c r="K34" s="75"/>
      <c r="L34" s="75"/>
      <c r="M34" s="75"/>
      <c r="N34" s="75"/>
      <c r="O34" s="75"/>
      <c r="P34" s="75"/>
      <c r="Q34" s="76"/>
      <c r="R34" s="43"/>
      <c r="S34" s="43"/>
      <c r="T34" s="43"/>
      <c r="U34" s="43"/>
    </row>
    <row r="35" spans="1:21" ht="16.5" customHeight="1" x14ac:dyDescent="0.2">
      <c r="A35" s="100" t="s">
        <v>56</v>
      </c>
      <c r="B35" s="101" t="s">
        <v>57</v>
      </c>
      <c r="C35" s="61">
        <v>213555</v>
      </c>
      <c r="D35" s="61">
        <v>219000</v>
      </c>
      <c r="E35" s="61">
        <f>+'Admin &amp; General'!D147</f>
        <v>228500</v>
      </c>
      <c r="F35" s="61">
        <f>+'Admin &amp; General'!E147</f>
        <v>238475</v>
      </c>
      <c r="G35" s="61">
        <f>+'Admin &amp; General'!F147</f>
        <v>245629.25</v>
      </c>
      <c r="H35" s="61">
        <f>+'Admin &amp; General'!G147</f>
        <v>252998.1275</v>
      </c>
      <c r="I35" s="61">
        <f>+'Admin &amp; General'!H147</f>
        <v>260588.07132500003</v>
      </c>
      <c r="J35" s="53"/>
      <c r="K35" s="75"/>
      <c r="L35" s="75"/>
      <c r="M35" s="75"/>
      <c r="N35" s="75"/>
      <c r="O35" s="75"/>
      <c r="P35" s="75"/>
      <c r="Q35" s="76"/>
      <c r="R35" s="43"/>
      <c r="S35" s="43"/>
      <c r="T35" s="43"/>
      <c r="U35" s="43"/>
    </row>
    <row r="36" spans="1:21" ht="16.5" customHeight="1" x14ac:dyDescent="0.2">
      <c r="A36" s="100" t="s">
        <v>58</v>
      </c>
      <c r="B36" s="101" t="s">
        <v>59</v>
      </c>
      <c r="C36" s="67">
        <v>421467</v>
      </c>
      <c r="D36" s="67">
        <v>2262236</v>
      </c>
      <c r="E36" s="67">
        <f>+'Admin &amp; General'!D150</f>
        <v>3067628</v>
      </c>
      <c r="F36" s="67">
        <f>+'Admin &amp; General'!E150</f>
        <v>3449987</v>
      </c>
      <c r="G36" s="67">
        <f>+'Admin &amp; General'!F150</f>
        <v>3771973</v>
      </c>
      <c r="H36" s="67">
        <f>+'Admin &amp; General'!G150</f>
        <v>4134629</v>
      </c>
      <c r="I36" s="67">
        <f>+'Admin &amp; General'!H150</f>
        <v>4537933</v>
      </c>
      <c r="J36" s="3"/>
      <c r="K36" s="75"/>
      <c r="L36" s="75"/>
      <c r="M36" s="75"/>
      <c r="N36" s="75"/>
      <c r="O36" s="75"/>
      <c r="P36" s="75"/>
      <c r="Q36" s="76"/>
      <c r="R36" s="43"/>
      <c r="S36" s="43"/>
      <c r="T36" s="43"/>
      <c r="U36" s="43"/>
    </row>
    <row r="37" spans="1:21" ht="16.5" customHeight="1" x14ac:dyDescent="0.2">
      <c r="B37" s="105" t="s">
        <v>60</v>
      </c>
      <c r="C37" s="81">
        <f>SUM(C25:C36)</f>
        <v>9023292</v>
      </c>
      <c r="D37" s="81">
        <f>SUM(D25:D36)</f>
        <v>11950093</v>
      </c>
      <c r="E37" s="81">
        <f t="shared" ref="E37:I37" si="4">SUM(E25:E36)</f>
        <v>16733879.748727601</v>
      </c>
      <c r="F37" s="81">
        <f t="shared" si="4"/>
        <v>17873557.735167123</v>
      </c>
      <c r="G37" s="81">
        <f t="shared" si="4"/>
        <v>18822654.129422978</v>
      </c>
      <c r="H37" s="81">
        <f t="shared" si="4"/>
        <v>19842823.594677292</v>
      </c>
      <c r="I37" s="81">
        <f t="shared" si="4"/>
        <v>20935914.161462028</v>
      </c>
      <c r="J37" s="53"/>
      <c r="K37" s="75"/>
      <c r="L37" s="75"/>
      <c r="M37" s="75"/>
      <c r="N37" s="75"/>
      <c r="O37" s="75"/>
      <c r="P37" s="75"/>
      <c r="Q37" s="76"/>
      <c r="R37" s="43"/>
      <c r="S37" s="43"/>
      <c r="T37" s="43"/>
      <c r="U37" s="43"/>
    </row>
    <row r="38" spans="1:21" ht="36" customHeight="1" x14ac:dyDescent="0.2">
      <c r="A38" s="100" t="s">
        <v>61</v>
      </c>
      <c r="B38" s="73" t="s">
        <v>62</v>
      </c>
      <c r="C38" s="81">
        <v>30768912</v>
      </c>
      <c r="D38" s="81">
        <v>28817076</v>
      </c>
      <c r="E38" s="81">
        <f>+Depreciation!D13</f>
        <v>29166924</v>
      </c>
      <c r="F38" s="81">
        <f>+Depreciation!E13</f>
        <v>29738571</v>
      </c>
      <c r="G38" s="81">
        <f>+Depreciation!F13</f>
        <v>30493808</v>
      </c>
      <c r="H38" s="81">
        <f>+Depreciation!G13</f>
        <v>31248890</v>
      </c>
      <c r="I38" s="81">
        <f>+Depreciation!H13</f>
        <v>32100460</v>
      </c>
      <c r="J38" s="82"/>
      <c r="K38" s="75"/>
      <c r="L38" s="75"/>
      <c r="M38" s="75"/>
      <c r="N38" s="75"/>
      <c r="O38" s="75"/>
      <c r="P38" s="75"/>
      <c r="Q38" s="76"/>
      <c r="R38" s="43"/>
      <c r="S38" s="43"/>
      <c r="T38" s="43"/>
      <c r="U38" s="43"/>
    </row>
    <row r="39" spans="1:21" ht="36" customHeight="1" x14ac:dyDescent="0.2">
      <c r="B39" s="73" t="s">
        <v>63</v>
      </c>
      <c r="C39" s="83"/>
      <c r="D39" s="83"/>
      <c r="E39" s="84"/>
      <c r="F39" s="85"/>
      <c r="G39" s="86"/>
      <c r="H39" s="86"/>
      <c r="I39" s="5"/>
      <c r="J39" s="53"/>
      <c r="K39" s="75"/>
      <c r="L39" s="75"/>
      <c r="M39" s="75"/>
      <c r="N39" s="75"/>
      <c r="O39" s="75"/>
      <c r="P39" s="75"/>
      <c r="Q39" s="76"/>
      <c r="R39" s="43"/>
      <c r="S39" s="43"/>
      <c r="T39" s="43"/>
      <c r="U39" s="43"/>
    </row>
    <row r="40" spans="1:21" ht="20.100000000000001" customHeight="1" x14ac:dyDescent="0.2">
      <c r="A40" s="100" t="s">
        <v>64</v>
      </c>
      <c r="B40" s="107" t="s">
        <v>65</v>
      </c>
      <c r="C40" s="61">
        <v>1859943</v>
      </c>
      <c r="D40" s="61">
        <v>1989257</v>
      </c>
      <c r="E40" s="61">
        <f>+'Contractual '!D42</f>
        <v>3077463.27</v>
      </c>
      <c r="F40" s="61">
        <f>+'Contractual '!E42</f>
        <v>3135008.2</v>
      </c>
      <c r="G40" s="61">
        <f>+'Contractual '!F42</f>
        <v>3229058.446</v>
      </c>
      <c r="H40" s="61">
        <f>+'Contractual '!G42</f>
        <v>3325930.1993799992</v>
      </c>
      <c r="I40" s="61">
        <f>+'Contractual '!H42</f>
        <v>3425708.1053613988</v>
      </c>
      <c r="J40" s="53"/>
      <c r="K40" s="75"/>
      <c r="L40" s="75"/>
      <c r="M40" s="75"/>
      <c r="N40" s="75"/>
      <c r="O40" s="75"/>
      <c r="P40" s="75"/>
      <c r="Q40" s="76"/>
      <c r="R40" s="43"/>
      <c r="S40" s="43"/>
      <c r="T40" s="43"/>
      <c r="U40" s="43"/>
    </row>
    <row r="41" spans="1:21" ht="20.100000000000001" customHeight="1" x14ac:dyDescent="0.2">
      <c r="A41" s="100" t="s">
        <v>66</v>
      </c>
      <c r="B41" s="107" t="s">
        <v>67</v>
      </c>
      <c r="C41" s="60">
        <v>574687</v>
      </c>
      <c r="D41" s="60">
        <v>603165</v>
      </c>
      <c r="E41" s="60">
        <f>+'Contractual '!D45</f>
        <v>668772</v>
      </c>
      <c r="F41" s="60">
        <f>+'Contractual '!E45</f>
        <v>705372</v>
      </c>
      <c r="G41" s="60">
        <f>+'Contractual '!F45</f>
        <v>726533.16</v>
      </c>
      <c r="H41" s="60">
        <f>+'Contractual '!G45</f>
        <v>748329.15480000002</v>
      </c>
      <c r="I41" s="60">
        <f>+'Contractual '!H45</f>
        <v>770779.02944399999</v>
      </c>
      <c r="J41" s="53"/>
      <c r="K41" s="75"/>
      <c r="L41" s="75"/>
      <c r="M41" s="75"/>
      <c r="N41" s="75"/>
      <c r="O41" s="75"/>
      <c r="P41" s="75"/>
      <c r="Q41" s="76"/>
      <c r="R41" s="43"/>
      <c r="S41" s="43"/>
      <c r="T41" s="43"/>
      <c r="U41" s="43"/>
    </row>
    <row r="42" spans="1:21" ht="20.100000000000001" customHeight="1" x14ac:dyDescent="0.2">
      <c r="A42" s="100" t="s">
        <v>68</v>
      </c>
      <c r="B42" s="107" t="s">
        <v>69</v>
      </c>
      <c r="C42" s="58">
        <v>439277</v>
      </c>
      <c r="D42" s="58">
        <v>561291</v>
      </c>
      <c r="E42" s="58">
        <f>+'Contractual '!D62</f>
        <v>695117</v>
      </c>
      <c r="F42" s="58">
        <f>+'Contractual '!E62</f>
        <v>753949.54999999993</v>
      </c>
      <c r="G42" s="58">
        <f>+'Contractual '!F62</f>
        <v>776568.03649999993</v>
      </c>
      <c r="H42" s="58">
        <f>+'Contractual '!G62</f>
        <v>799865.07759499992</v>
      </c>
      <c r="I42" s="58">
        <f>+'Contractual '!H62</f>
        <v>823861.02992285008</v>
      </c>
      <c r="J42" s="53"/>
      <c r="K42" s="75"/>
      <c r="L42" s="75"/>
      <c r="M42" s="75"/>
      <c r="N42" s="75"/>
      <c r="O42" s="75"/>
      <c r="P42" s="75"/>
      <c r="Q42" s="76"/>
      <c r="R42" s="43"/>
      <c r="S42" s="43"/>
      <c r="T42" s="43"/>
      <c r="U42" s="43"/>
    </row>
    <row r="43" spans="1:21" ht="20.100000000000001" customHeight="1" x14ac:dyDescent="0.2">
      <c r="A43" s="100" t="s">
        <v>70</v>
      </c>
      <c r="B43" s="107" t="s">
        <v>71</v>
      </c>
      <c r="C43" s="60">
        <v>619291</v>
      </c>
      <c r="D43" s="60">
        <v>1500000</v>
      </c>
      <c r="E43" s="317">
        <f>+'Contractual '!D64</f>
        <v>1500000</v>
      </c>
      <c r="F43" s="317">
        <f>+'Contractual '!E64</f>
        <v>1500000</v>
      </c>
      <c r="G43" s="317">
        <f>+'Contractual '!F64</f>
        <v>1500000</v>
      </c>
      <c r="H43" s="317">
        <f>+'Contractual '!G64</f>
        <v>1500000</v>
      </c>
      <c r="I43" s="317">
        <f>+'Contractual '!H64</f>
        <v>1500000</v>
      </c>
      <c r="J43" s="53"/>
      <c r="K43" s="75"/>
      <c r="L43" s="75"/>
      <c r="M43" s="75"/>
      <c r="N43" s="75"/>
      <c r="O43" s="75"/>
      <c r="P43" s="75"/>
      <c r="Q43" s="76"/>
      <c r="R43" s="43"/>
      <c r="S43" s="43"/>
      <c r="T43" s="43"/>
      <c r="U43" s="43"/>
    </row>
    <row r="44" spans="1:21" ht="20.100000000000001" customHeight="1" x14ac:dyDescent="0.2">
      <c r="A44" s="100" t="s">
        <v>72</v>
      </c>
      <c r="B44" s="107" t="s">
        <v>73</v>
      </c>
      <c r="C44" s="61">
        <v>232242</v>
      </c>
      <c r="D44" s="61">
        <v>525950</v>
      </c>
      <c r="E44" s="61">
        <f>+'Contractual '!D69</f>
        <v>426255</v>
      </c>
      <c r="F44" s="61">
        <f>+'Contractual '!E69</f>
        <v>654055</v>
      </c>
      <c r="G44" s="61">
        <f>+'Contractual '!F69</f>
        <v>673676.65</v>
      </c>
      <c r="H44" s="61">
        <f>+'Contractual '!G69</f>
        <v>693886.94949999999</v>
      </c>
      <c r="I44" s="61">
        <f>+'Contractual '!H69</f>
        <v>714703.55798499996</v>
      </c>
      <c r="J44" s="53"/>
      <c r="K44" s="75"/>
      <c r="L44" s="75"/>
      <c r="M44" s="75"/>
      <c r="N44" s="75"/>
      <c r="O44" s="75"/>
      <c r="P44" s="75"/>
      <c r="Q44" s="76"/>
      <c r="R44" s="43"/>
      <c r="S44" s="43"/>
      <c r="T44" s="43"/>
      <c r="U44" s="43"/>
    </row>
    <row r="45" spans="1:21" ht="20.100000000000001" customHeight="1" x14ac:dyDescent="0.2">
      <c r="A45" s="100" t="s">
        <v>74</v>
      </c>
      <c r="B45" s="107" t="s">
        <v>75</v>
      </c>
      <c r="C45" s="61">
        <v>1819824</v>
      </c>
      <c r="D45" s="61">
        <v>2284832</v>
      </c>
      <c r="E45" s="61">
        <f>+'Contractual '!D115</f>
        <v>3149195.53</v>
      </c>
      <c r="F45" s="61">
        <f>+'Contractual '!E115</f>
        <v>3301126.4899999998</v>
      </c>
      <c r="G45" s="61">
        <f>+'Contractual '!F115</f>
        <v>3400160.2847000002</v>
      </c>
      <c r="H45" s="61">
        <f>+'Contractual '!G115</f>
        <v>3009358.0531310006</v>
      </c>
      <c r="I45" s="61">
        <f>+'Contractual '!H115</f>
        <v>3099638.7947249301</v>
      </c>
      <c r="J45" s="53"/>
      <c r="K45" s="65"/>
      <c r="L45" s="65"/>
      <c r="M45" s="65"/>
      <c r="N45" s="65"/>
      <c r="O45" s="65"/>
      <c r="P45" s="65"/>
      <c r="Q45" s="43"/>
      <c r="R45" s="43"/>
      <c r="S45" s="43"/>
      <c r="T45" s="43"/>
      <c r="U45" s="43"/>
    </row>
    <row r="46" spans="1:21" ht="20.100000000000001" customHeight="1" x14ac:dyDescent="0.2">
      <c r="B46" s="105" t="s">
        <v>76</v>
      </c>
      <c r="C46" s="62">
        <f>SUM(C40:C45)</f>
        <v>5545264</v>
      </c>
      <c r="D46" s="62">
        <f>SUM(D40:D45)</f>
        <v>7464495</v>
      </c>
      <c r="E46" s="62">
        <f t="shared" ref="E46:I46" si="5">SUM(E40:E45)</f>
        <v>9516802.7999999989</v>
      </c>
      <c r="F46" s="62">
        <f t="shared" si="5"/>
        <v>10049511.24</v>
      </c>
      <c r="G46" s="62">
        <f t="shared" si="5"/>
        <v>10305996.577200001</v>
      </c>
      <c r="H46" s="62">
        <f t="shared" si="5"/>
        <v>10077369.434405999</v>
      </c>
      <c r="I46" s="62">
        <f t="shared" si="5"/>
        <v>10334690.517438181</v>
      </c>
      <c r="J46" s="53"/>
      <c r="K46" s="65"/>
      <c r="L46" s="65"/>
      <c r="M46" s="65"/>
      <c r="N46" s="65"/>
      <c r="O46" s="65"/>
      <c r="P46" s="65"/>
      <c r="Q46" s="43"/>
      <c r="R46" s="43"/>
      <c r="S46" s="43"/>
      <c r="T46" s="43"/>
      <c r="U46" s="43"/>
    </row>
    <row r="47" spans="1:21" ht="20.100000000000001" customHeight="1" x14ac:dyDescent="0.2">
      <c r="B47" s="105"/>
      <c r="C47" s="87"/>
      <c r="D47" s="87"/>
      <c r="E47" s="88"/>
      <c r="F47" s="87"/>
      <c r="G47" s="87"/>
      <c r="H47" s="87"/>
      <c r="I47" s="87"/>
      <c r="J47" s="53"/>
      <c r="K47" s="65"/>
      <c r="L47" s="65"/>
      <c r="M47" s="65"/>
      <c r="N47" s="65"/>
      <c r="O47" s="65"/>
      <c r="P47" s="65"/>
      <c r="Q47" s="43"/>
      <c r="R47" s="43"/>
      <c r="S47" s="43"/>
      <c r="T47" s="43"/>
      <c r="U47" s="43"/>
    </row>
    <row r="48" spans="1:21" ht="20.100000000000001" customHeight="1" x14ac:dyDescent="0.2">
      <c r="A48" s="100" t="s">
        <v>77</v>
      </c>
      <c r="B48" s="106" t="s">
        <v>78</v>
      </c>
      <c r="C48" s="60">
        <v>2887295</v>
      </c>
      <c r="D48" s="60">
        <v>3039968</v>
      </c>
      <c r="E48" s="60">
        <f>+'Retiree Benefits'!D8+'Retiree Benefits'!D12</f>
        <v>3793902.9754792792</v>
      </c>
      <c r="F48" s="60">
        <f>+'Retiree Benefits'!E8+'Retiree Benefits'!E12</f>
        <v>3915187.7185910945</v>
      </c>
      <c r="G48" s="60">
        <f>+'Retiree Benefits'!F8+'Retiree Benefits'!F12</f>
        <v>4043889.0005943156</v>
      </c>
      <c r="H48" s="60">
        <f>+'Retiree Benefits'!G8+'Retiree Benefits'!G12</f>
        <v>4180103.4069067463</v>
      </c>
      <c r="I48" s="60">
        <f>+'Retiree Benefits'!H8+'Retiree Benefits'!H12</f>
        <v>4323947.5994264893</v>
      </c>
      <c r="J48" s="53"/>
      <c r="K48" s="65"/>
      <c r="L48" s="65"/>
      <c r="M48" s="65"/>
      <c r="N48" s="65"/>
      <c r="O48" s="65"/>
      <c r="P48" s="65"/>
      <c r="Q48" s="43"/>
      <c r="R48" s="43"/>
      <c r="S48" s="43"/>
      <c r="T48" s="43"/>
      <c r="U48" s="43"/>
    </row>
    <row r="49" spans="1:17" ht="20.100000000000001" customHeight="1" x14ac:dyDescent="0.2">
      <c r="A49" s="100" t="s">
        <v>79</v>
      </c>
      <c r="B49" s="106" t="s">
        <v>80</v>
      </c>
      <c r="C49" s="61">
        <v>673200</v>
      </c>
      <c r="D49" s="61">
        <v>715649</v>
      </c>
      <c r="E49" s="61">
        <f>+'Retiree Benefits'!D16</f>
        <v>701500</v>
      </c>
      <c r="F49" s="61">
        <f>+'Retiree Benefits'!E16</f>
        <v>708515</v>
      </c>
      <c r="G49" s="61">
        <f>+'Retiree Benefits'!F16</f>
        <v>715600.15000000014</v>
      </c>
      <c r="H49" s="61">
        <f>+'Retiree Benefits'!G16</f>
        <v>722756.15150000015</v>
      </c>
      <c r="I49" s="61">
        <f>+'Retiree Benefits'!H16</f>
        <v>729983.7130150001</v>
      </c>
      <c r="J49" s="53"/>
      <c r="K49" s="43"/>
      <c r="L49" s="43"/>
      <c r="M49" s="43"/>
      <c r="N49" s="43"/>
      <c r="O49" s="43"/>
      <c r="Q49" s="43"/>
    </row>
    <row r="50" spans="1:17" ht="20.100000000000001" customHeight="1" x14ac:dyDescent="0.2">
      <c r="A50" s="100"/>
      <c r="B50" s="105" t="s">
        <v>81</v>
      </c>
      <c r="C50" s="89">
        <f>SUM(C48:C49)</f>
        <v>3560495</v>
      </c>
      <c r="D50" s="89">
        <f>SUM(D48:D49)</f>
        <v>3755617</v>
      </c>
      <c r="E50" s="89">
        <f t="shared" ref="E50:I50" si="6">+E49+E48</f>
        <v>4495402.9754792787</v>
      </c>
      <c r="F50" s="89">
        <f t="shared" si="6"/>
        <v>4623702.718591094</v>
      </c>
      <c r="G50" s="89">
        <f t="shared" si="6"/>
        <v>4759489.1505943155</v>
      </c>
      <c r="H50" s="89">
        <f t="shared" si="6"/>
        <v>4902859.558406746</v>
      </c>
      <c r="I50" s="89">
        <f t="shared" si="6"/>
        <v>5053931.3124414897</v>
      </c>
      <c r="J50" s="53"/>
      <c r="K50" s="43"/>
      <c r="Q50" s="43"/>
    </row>
    <row r="51" spans="1:17" ht="36" customHeight="1" x14ac:dyDescent="0.2">
      <c r="A51" s="100"/>
      <c r="B51" s="73" t="s">
        <v>82</v>
      </c>
      <c r="C51" s="62">
        <f t="shared" ref="C51" si="7">+C50+C46+C38+C37+C23+C17</f>
        <v>104528283.74000001</v>
      </c>
      <c r="D51" s="62">
        <f t="shared" ref="D51" si="8">+D50+D46+D38+D37+D23+D17</f>
        <v>106324988.9606044</v>
      </c>
      <c r="E51" s="62">
        <f t="shared" ref="E51:I51" si="9">+E50+E46+E38+E37+E23+E17</f>
        <v>121574930.74648488</v>
      </c>
      <c r="F51" s="62">
        <f t="shared" si="9"/>
        <v>123683650.78379148</v>
      </c>
      <c r="G51" s="62">
        <f t="shared" si="9"/>
        <v>126934554.83433446</v>
      </c>
      <c r="H51" s="62">
        <f t="shared" si="9"/>
        <v>129560061.63153353</v>
      </c>
      <c r="I51" s="62">
        <f t="shared" si="9"/>
        <v>133325512.62928723</v>
      </c>
      <c r="J51" s="82"/>
      <c r="K51" s="45"/>
      <c r="L51" s="45"/>
      <c r="M51" s="45"/>
      <c r="N51" s="45"/>
      <c r="O51" s="45"/>
      <c r="Q51" s="43"/>
    </row>
    <row r="52" spans="1:17" s="91" customFormat="1" ht="27.75" customHeight="1" x14ac:dyDescent="0.2">
      <c r="A52" s="90"/>
      <c r="B52" s="13" t="s">
        <v>441</v>
      </c>
      <c r="C52" s="62">
        <f t="shared" ref="C52" si="10">+C51-C38-C22</f>
        <v>76868235.150000006</v>
      </c>
      <c r="D52" s="62">
        <f t="shared" ref="D52" si="11">+D51-D38-D22</f>
        <v>81667052.960604399</v>
      </c>
      <c r="E52" s="62">
        <f t="shared" ref="E52:I52" si="12">+E51-E38-E22</f>
        <v>96813209.746484876</v>
      </c>
      <c r="F52" s="62">
        <f t="shared" si="12"/>
        <v>98618999.783791482</v>
      </c>
      <c r="G52" s="62">
        <f t="shared" si="12"/>
        <v>101293722.83433446</v>
      </c>
      <c r="H52" s="62">
        <f t="shared" si="12"/>
        <v>103371327.63153353</v>
      </c>
      <c r="I52" s="62">
        <f t="shared" si="12"/>
        <v>106496256.62928723</v>
      </c>
      <c r="J52" s="41"/>
    </row>
    <row r="53" spans="1:17" ht="14.45" customHeight="1" x14ac:dyDescent="0.2">
      <c r="D53" s="93"/>
      <c r="E53" s="112"/>
      <c r="F53" s="94"/>
      <c r="G53" s="95"/>
      <c r="H53" s="95"/>
      <c r="I53" s="95"/>
      <c r="J53" s="113"/>
    </row>
    <row r="54" spans="1:17" s="99" customFormat="1" ht="14.45" customHeight="1" x14ac:dyDescent="0.2">
      <c r="C54" s="193"/>
      <c r="D54" s="194"/>
      <c r="F54" s="195"/>
      <c r="G54" s="194"/>
      <c r="H54" s="194"/>
      <c r="I54" s="194"/>
      <c r="P54" s="194"/>
    </row>
    <row r="55" spans="1:17" s="99" customFormat="1" ht="14.45" customHeight="1" x14ac:dyDescent="0.2">
      <c r="C55" s="306"/>
      <c r="D55" s="307"/>
      <c r="E55" s="306"/>
      <c r="F55" s="308"/>
      <c r="G55" s="307"/>
      <c r="H55" s="307"/>
      <c r="I55" s="307"/>
      <c r="P55" s="194"/>
    </row>
    <row r="56" spans="1:17" ht="14.45" customHeight="1" x14ac:dyDescent="0.2">
      <c r="E56" s="114"/>
    </row>
  </sheetData>
  <mergeCells count="1">
    <mergeCell ref="E5:I5"/>
  </mergeCells>
  <printOptions horizontalCentered="1"/>
  <pageMargins left="0.23622047244094499" right="0.23622047244094499" top="0.31496062992126" bottom="3.9370078740157501E-2" header="0.31496062992126" footer="0.118110236220472"/>
  <pageSetup scale="54" orientation="portrait" r:id="rId1"/>
  <headerFooter scaleWithDoc="0" alignWithMargins="0"/>
  <ignoredErrors>
    <ignoredError sqref="C22: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8ADB-7E81-4200-9FD7-E18FEEC854DF}">
  <dimension ref="A1:L3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1" sqref="B31"/>
    </sheetView>
  </sheetViews>
  <sheetFormatPr defaultColWidth="9.140625" defaultRowHeight="14.25" x14ac:dyDescent="0.2"/>
  <cols>
    <col min="1" max="1" width="28.85546875" style="154" customWidth="1"/>
    <col min="2" max="8" width="14.85546875" style="154" customWidth="1"/>
    <col min="9" max="11" width="9.140625" style="154"/>
    <col min="12" max="12" width="14.5703125" style="154" bestFit="1" customWidth="1"/>
    <col min="13" max="16384" width="9.140625" style="154"/>
  </cols>
  <sheetData>
    <row r="1" spans="1:8" x14ac:dyDescent="0.2">
      <c r="A1" s="125"/>
      <c r="B1" s="153"/>
      <c r="C1" s="153"/>
      <c r="D1" s="153"/>
      <c r="E1" s="153"/>
      <c r="F1" s="153"/>
      <c r="G1" s="153"/>
    </row>
    <row r="2" spans="1:8" x14ac:dyDescent="0.2">
      <c r="A2" s="125" t="s">
        <v>87</v>
      </c>
      <c r="B2" s="153"/>
      <c r="C2" s="153"/>
      <c r="D2" s="153"/>
      <c r="E2" s="153"/>
      <c r="F2" s="153"/>
      <c r="G2" s="153"/>
    </row>
    <row r="3" spans="1:8" x14ac:dyDescent="0.2">
      <c r="A3" s="125" t="s">
        <v>88</v>
      </c>
      <c r="B3" s="155"/>
      <c r="C3" s="153"/>
      <c r="D3" s="153"/>
      <c r="E3" s="153"/>
      <c r="F3" s="153"/>
      <c r="G3" s="153"/>
    </row>
    <row r="4" spans="1:8" x14ac:dyDescent="0.2">
      <c r="A4" s="125"/>
      <c r="B4" s="153"/>
      <c r="C4" s="153"/>
      <c r="D4" s="153"/>
      <c r="E4" s="153"/>
      <c r="F4" s="153"/>
      <c r="G4" s="153"/>
    </row>
    <row r="5" spans="1:8" x14ac:dyDescent="0.2">
      <c r="A5" s="156"/>
      <c r="B5" s="153"/>
      <c r="C5" s="183" t="s">
        <v>2</v>
      </c>
      <c r="D5" s="153"/>
      <c r="E5" s="153"/>
      <c r="F5" s="153"/>
      <c r="G5" s="153"/>
    </row>
    <row r="6" spans="1:8" ht="17.25" thickBot="1" x14ac:dyDescent="0.4">
      <c r="A6" s="157" t="s">
        <v>89</v>
      </c>
      <c r="B6" s="158" t="s">
        <v>432</v>
      </c>
      <c r="C6" s="158" t="s">
        <v>433</v>
      </c>
      <c r="D6" s="325" t="s">
        <v>338</v>
      </c>
      <c r="E6" s="325" t="s">
        <v>90</v>
      </c>
      <c r="F6" s="325" t="s">
        <v>90</v>
      </c>
      <c r="G6" s="325" t="s">
        <v>90</v>
      </c>
      <c r="H6" s="325" t="s">
        <v>90</v>
      </c>
    </row>
    <row r="7" spans="1:8" ht="15" thickTop="1" x14ac:dyDescent="0.2">
      <c r="A7" s="159"/>
      <c r="B7" s="160" t="s">
        <v>430</v>
      </c>
      <c r="C7" s="160" t="s">
        <v>429</v>
      </c>
      <c r="D7" s="160" t="s">
        <v>5</v>
      </c>
      <c r="E7" s="160" t="s">
        <v>6</v>
      </c>
      <c r="F7" s="160" t="s">
        <v>7</v>
      </c>
      <c r="G7" s="160" t="s">
        <v>8</v>
      </c>
      <c r="H7" s="160" t="s">
        <v>9</v>
      </c>
    </row>
    <row r="8" spans="1:8" x14ac:dyDescent="0.2">
      <c r="A8" s="188" t="s">
        <v>24</v>
      </c>
      <c r="B8" s="153"/>
      <c r="C8" s="153"/>
      <c r="D8" s="153"/>
      <c r="E8" s="153"/>
      <c r="F8" s="153"/>
      <c r="G8" s="153"/>
      <c r="H8" s="153"/>
    </row>
    <row r="9" spans="1:8" x14ac:dyDescent="0.2">
      <c r="A9" s="189" t="s">
        <v>91</v>
      </c>
      <c r="B9" s="161">
        <v>590939.41</v>
      </c>
      <c r="C9" s="162">
        <v>491132</v>
      </c>
      <c r="D9" s="162">
        <v>550000</v>
      </c>
      <c r="E9" s="162">
        <v>526000</v>
      </c>
      <c r="F9" s="162">
        <v>522000</v>
      </c>
      <c r="G9" s="162">
        <v>481000</v>
      </c>
      <c r="H9" s="162">
        <v>481000</v>
      </c>
    </row>
    <row r="10" spans="1:8" x14ac:dyDescent="0.2">
      <c r="A10" s="190" t="s">
        <v>92</v>
      </c>
      <c r="B10" s="163">
        <v>11.133318422611211</v>
      </c>
      <c r="C10" s="164">
        <v>11.2</v>
      </c>
      <c r="D10" s="164">
        <v>11</v>
      </c>
      <c r="E10" s="164">
        <v>11</v>
      </c>
      <c r="F10" s="164">
        <v>11</v>
      </c>
      <c r="G10" s="164">
        <v>11</v>
      </c>
      <c r="H10" s="164">
        <v>11</v>
      </c>
    </row>
    <row r="11" spans="1:8" x14ac:dyDescent="0.2">
      <c r="A11" s="191"/>
      <c r="B11" s="165">
        <f>+B9*B10</f>
        <v>6579116.6200000001</v>
      </c>
      <c r="C11" s="165">
        <f t="shared" ref="C11:H11" si="0">+C9*C10</f>
        <v>5500678.3999999994</v>
      </c>
      <c r="D11" s="165">
        <f t="shared" si="0"/>
        <v>6050000</v>
      </c>
      <c r="E11" s="165">
        <f t="shared" si="0"/>
        <v>5786000</v>
      </c>
      <c r="F11" s="165">
        <f t="shared" si="0"/>
        <v>5742000</v>
      </c>
      <c r="G11" s="165">
        <f t="shared" si="0"/>
        <v>5291000</v>
      </c>
      <c r="H11" s="165">
        <f t="shared" si="0"/>
        <v>5291000</v>
      </c>
    </row>
    <row r="12" spans="1:8" x14ac:dyDescent="0.2">
      <c r="A12" s="192"/>
      <c r="B12" s="167"/>
      <c r="C12" s="168"/>
      <c r="D12" s="153"/>
      <c r="E12" s="153"/>
      <c r="F12" s="169"/>
      <c r="G12" s="153"/>
      <c r="H12" s="153"/>
    </row>
    <row r="13" spans="1:8" x14ac:dyDescent="0.2">
      <c r="A13" s="192" t="s">
        <v>446</v>
      </c>
      <c r="B13" s="167">
        <v>2.140535987258807E-2</v>
      </c>
      <c r="C13" s="168">
        <f>+C10/B10-1</f>
        <v>5.9893712599974336E-3</v>
      </c>
      <c r="D13" s="168">
        <f t="shared" ref="D13:H13" si="1">+D10/C10-1</f>
        <v>-1.7857142857142794E-2</v>
      </c>
      <c r="E13" s="168">
        <f t="shared" si="1"/>
        <v>0</v>
      </c>
      <c r="F13" s="168">
        <f t="shared" si="1"/>
        <v>0</v>
      </c>
      <c r="G13" s="168">
        <f t="shared" si="1"/>
        <v>0</v>
      </c>
      <c r="H13" s="168">
        <f t="shared" si="1"/>
        <v>0</v>
      </c>
    </row>
    <row r="14" spans="1:8" x14ac:dyDescent="0.2">
      <c r="A14" s="190"/>
      <c r="B14" s="170"/>
      <c r="C14" s="171"/>
      <c r="D14" s="153"/>
      <c r="E14" s="153"/>
      <c r="F14" s="153"/>
      <c r="G14" s="153"/>
      <c r="H14" s="153"/>
    </row>
    <row r="15" spans="1:8" x14ac:dyDescent="0.2">
      <c r="A15" s="189" t="s">
        <v>93</v>
      </c>
      <c r="B15" s="170">
        <v>13567.14</v>
      </c>
      <c r="C15" s="172">
        <v>12709.251</v>
      </c>
      <c r="D15" s="173">
        <v>15000</v>
      </c>
      <c r="E15" s="173">
        <v>15000</v>
      </c>
      <c r="F15" s="173">
        <v>15000</v>
      </c>
      <c r="G15" s="173">
        <v>15000</v>
      </c>
      <c r="H15" s="173">
        <v>15000</v>
      </c>
    </row>
    <row r="16" spans="1:8" x14ac:dyDescent="0.2">
      <c r="A16" s="190" t="s">
        <v>92</v>
      </c>
      <c r="B16" s="163">
        <v>33.705712537793531</v>
      </c>
      <c r="C16" s="174">
        <v>31.42</v>
      </c>
      <c r="D16" s="175">
        <v>31</v>
      </c>
      <c r="E16" s="175">
        <v>31</v>
      </c>
      <c r="F16" s="175">
        <v>31</v>
      </c>
      <c r="G16" s="175">
        <v>31</v>
      </c>
      <c r="H16" s="175">
        <v>31</v>
      </c>
    </row>
    <row r="17" spans="1:12" x14ac:dyDescent="0.2">
      <c r="A17" s="191"/>
      <c r="B17" s="165">
        <f>+B15*B16</f>
        <v>457290.12080000009</v>
      </c>
      <c r="C17" s="165">
        <f>+C15*C16</f>
        <v>399324.66642000002</v>
      </c>
      <c r="D17" s="165">
        <f t="shared" ref="D17:H17" si="2">+D15*D16</f>
        <v>465000</v>
      </c>
      <c r="E17" s="165">
        <f t="shared" si="2"/>
        <v>465000</v>
      </c>
      <c r="F17" s="165">
        <f t="shared" si="2"/>
        <v>465000</v>
      </c>
      <c r="G17" s="165">
        <f t="shared" si="2"/>
        <v>465000</v>
      </c>
      <c r="H17" s="165">
        <f t="shared" si="2"/>
        <v>465000</v>
      </c>
    </row>
    <row r="18" spans="1:12" x14ac:dyDescent="0.2">
      <c r="A18" s="189"/>
      <c r="B18" s="170"/>
      <c r="C18" s="171"/>
      <c r="D18" s="153"/>
      <c r="E18" s="153"/>
      <c r="F18" s="153"/>
      <c r="G18" s="153"/>
      <c r="H18" s="153"/>
    </row>
    <row r="19" spans="1:12" x14ac:dyDescent="0.2">
      <c r="A19" s="192" t="s">
        <v>446</v>
      </c>
      <c r="B19" s="167">
        <v>4.1907651863787532E-2</v>
      </c>
      <c r="C19" s="168">
        <f>+C16/B16-1</f>
        <v>-6.7813802637478937E-2</v>
      </c>
      <c r="D19" s="168">
        <f t="shared" ref="D19:H19" si="3">+D16/C16-1</f>
        <v>-1.3367281985996238E-2</v>
      </c>
      <c r="E19" s="168">
        <f t="shared" si="3"/>
        <v>0</v>
      </c>
      <c r="F19" s="168">
        <f t="shared" si="3"/>
        <v>0</v>
      </c>
      <c r="G19" s="168">
        <f t="shared" si="3"/>
        <v>0</v>
      </c>
      <c r="H19" s="168">
        <f t="shared" si="3"/>
        <v>0</v>
      </c>
    </row>
    <row r="20" spans="1:12" x14ac:dyDescent="0.2">
      <c r="A20" s="166"/>
      <c r="B20" s="166"/>
      <c r="C20" s="153"/>
      <c r="D20" s="153"/>
      <c r="E20" s="153"/>
      <c r="F20" s="153"/>
      <c r="G20" s="153"/>
      <c r="H20" s="153"/>
    </row>
    <row r="21" spans="1:12" ht="15" thickBot="1" x14ac:dyDescent="0.25">
      <c r="A21" s="176" t="s">
        <v>94</v>
      </c>
      <c r="B21" s="177">
        <f>+B11+B17</f>
        <v>7036406.7407999998</v>
      </c>
      <c r="C21" s="177">
        <f>+C11+C17</f>
        <v>5900003.0664199991</v>
      </c>
      <c r="D21" s="177">
        <f t="shared" ref="D21:H21" si="4">+D11+D17</f>
        <v>6515000</v>
      </c>
      <c r="E21" s="177">
        <f t="shared" si="4"/>
        <v>6251000</v>
      </c>
      <c r="F21" s="177">
        <f t="shared" si="4"/>
        <v>6207000</v>
      </c>
      <c r="G21" s="177">
        <f t="shared" si="4"/>
        <v>5756000</v>
      </c>
      <c r="H21" s="177">
        <f t="shared" si="4"/>
        <v>5756000</v>
      </c>
      <c r="L21" s="178"/>
    </row>
    <row r="22" spans="1:12" ht="15" thickTop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2" x14ac:dyDescent="0.2">
      <c r="A23" s="192" t="s">
        <v>445</v>
      </c>
      <c r="B23" s="180"/>
      <c r="C23" s="330">
        <f>+C21/B21-1</f>
        <v>-0.16150340880532976</v>
      </c>
      <c r="D23" s="330">
        <f t="shared" ref="D23:H23" si="5">+D21/C21-1</f>
        <v>0.10423671422821279</v>
      </c>
      <c r="E23" s="330">
        <f t="shared" si="5"/>
        <v>-4.052187260168838E-2</v>
      </c>
      <c r="F23" s="330">
        <f t="shared" si="5"/>
        <v>-7.0388737801951873E-3</v>
      </c>
      <c r="G23" s="330">
        <f t="shared" si="5"/>
        <v>-7.2659900112775899E-2</v>
      </c>
      <c r="H23" s="330">
        <f t="shared" si="5"/>
        <v>0</v>
      </c>
    </row>
    <row r="24" spans="1:12" x14ac:dyDescent="0.2">
      <c r="B24" s="181"/>
      <c r="C24" s="181"/>
    </row>
    <row r="26" spans="1:12" x14ac:dyDescent="0.2">
      <c r="B26" s="180"/>
      <c r="C26" s="180"/>
    </row>
    <row r="27" spans="1:12" x14ac:dyDescent="0.2">
      <c r="B27" s="178"/>
      <c r="C27" s="178"/>
    </row>
    <row r="28" spans="1:12" ht="12.75" customHeight="1" x14ac:dyDescent="0.2">
      <c r="B28" s="181"/>
      <c r="C28" s="182"/>
    </row>
    <row r="29" spans="1:12" x14ac:dyDescent="0.2">
      <c r="G29" s="178"/>
      <c r="K29" s="178"/>
    </row>
    <row r="30" spans="1:12" x14ac:dyDescent="0.2">
      <c r="C30" s="178"/>
      <c r="D30" s="178"/>
      <c r="E30" s="178"/>
      <c r="F30" s="178"/>
      <c r="G30" s="178"/>
      <c r="K30" s="178"/>
    </row>
    <row r="31" spans="1:12" x14ac:dyDescent="0.2">
      <c r="B31" s="181"/>
      <c r="C31" s="181"/>
      <c r="D31" s="178"/>
      <c r="E31" s="178"/>
      <c r="F31" s="178"/>
      <c r="G31" s="178"/>
      <c r="K31" s="178"/>
    </row>
    <row r="32" spans="1:12" x14ac:dyDescent="0.2">
      <c r="B32" s="181"/>
      <c r="C32" s="181"/>
      <c r="D32" s="178"/>
      <c r="E32" s="178"/>
      <c r="F32" s="178"/>
      <c r="G32" s="178"/>
    </row>
    <row r="33" spans="2:7" x14ac:dyDescent="0.2">
      <c r="B33" s="181"/>
      <c r="C33" s="181"/>
      <c r="D33" s="178"/>
      <c r="E33" s="178"/>
      <c r="F33" s="178"/>
      <c r="G33" s="178"/>
    </row>
    <row r="34" spans="2:7" x14ac:dyDescent="0.2">
      <c r="B34" s="181"/>
      <c r="C34" s="181"/>
    </row>
    <row r="35" spans="2:7" x14ac:dyDescent="0.2">
      <c r="B35" s="181"/>
      <c r="C35" s="181"/>
    </row>
    <row r="36" spans="2:7" x14ac:dyDescent="0.2">
      <c r="B36" s="181"/>
      <c r="C36" s="181"/>
    </row>
    <row r="37" spans="2:7" x14ac:dyDescent="0.2">
      <c r="B37" s="181"/>
      <c r="C37" s="181"/>
    </row>
    <row r="38" spans="2:7" x14ac:dyDescent="0.2">
      <c r="B38" s="181"/>
      <c r="C38" s="181"/>
    </row>
  </sheetData>
  <mergeCells count="1">
    <mergeCell ref="D6:H6"/>
  </mergeCells>
  <conditionalFormatting sqref="D6">
    <cfRule type="duplicateValues" dxfId="2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17A8-C2FE-41E2-AA02-15B1636742C1}">
  <dimension ref="A1:AA47"/>
  <sheetViews>
    <sheetView showGridLines="0" zoomScale="90" zoomScaleNormal="90" workbookViewId="0">
      <pane xSplit="14" ySplit="5" topLeftCell="O19" activePane="bottomRight" state="frozen"/>
      <selection pane="topRight" activeCell="O1" sqref="O1"/>
      <selection pane="bottomLeft" activeCell="A6" sqref="A6"/>
      <selection pane="bottomRight" activeCell="R17" sqref="R17"/>
    </sheetView>
  </sheetViews>
  <sheetFormatPr defaultColWidth="9.140625" defaultRowHeight="15" x14ac:dyDescent="0.25"/>
  <cols>
    <col min="1" max="1" width="31.5703125" style="199" customWidth="1"/>
    <col min="2" max="4" width="13.28515625" style="199" hidden="1" customWidth="1"/>
    <col min="5" max="5" width="10.5703125" style="199" hidden="1" customWidth="1"/>
    <col min="6" max="7" width="13.28515625" style="199" hidden="1" customWidth="1"/>
    <col min="8" max="8" width="9.7109375" style="199" hidden="1" customWidth="1"/>
    <col min="9" max="9" width="15" style="199" hidden="1" customWidth="1"/>
    <col min="10" max="10" width="13.28515625" style="199" hidden="1" customWidth="1"/>
    <col min="11" max="11" width="9.7109375" style="199" hidden="1" customWidth="1"/>
    <col min="12" max="12" width="13.28515625" style="199" hidden="1" customWidth="1"/>
    <col min="13" max="13" width="16.140625" style="199" hidden="1" customWidth="1"/>
    <col min="14" max="14" width="9.7109375" style="199" hidden="1" customWidth="1"/>
    <col min="15" max="16" width="15" style="199" bestFit="1" customWidth="1"/>
    <col min="17" max="17" width="17.5703125" style="199" bestFit="1" customWidth="1"/>
    <col min="18" max="18" width="15" style="199" bestFit="1" customWidth="1"/>
    <col min="19" max="19" width="14.140625" style="199" bestFit="1" customWidth="1"/>
    <col min="20" max="20" width="14.28515625" style="199" bestFit="1" customWidth="1"/>
    <col min="21" max="21" width="19" style="199" customWidth="1"/>
    <col min="22" max="22" width="17.7109375" style="199" customWidth="1"/>
    <col min="23" max="27" width="15" style="199" bestFit="1" customWidth="1"/>
    <col min="28" max="16384" width="9.140625" style="199"/>
  </cols>
  <sheetData>
    <row r="1" spans="1:27" x14ac:dyDescent="0.2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  <c r="Q1" s="198"/>
      <c r="R1" s="198"/>
      <c r="S1" s="197"/>
      <c r="T1" s="197"/>
      <c r="U1" s="197"/>
      <c r="V1" s="197"/>
      <c r="W1" s="197"/>
      <c r="X1" s="197"/>
      <c r="Y1" s="197"/>
      <c r="Z1" s="197"/>
      <c r="AA1" s="197"/>
    </row>
    <row r="2" spans="1:27" x14ac:dyDescent="0.25">
      <c r="A2" s="196" t="s">
        <v>367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326"/>
      <c r="P2" s="326"/>
      <c r="Q2" s="326"/>
      <c r="R2" s="326"/>
      <c r="S2" s="326"/>
      <c r="T2" s="200"/>
      <c r="U2" s="197"/>
      <c r="V2" s="197"/>
      <c r="W2" s="197"/>
      <c r="X2" s="197"/>
      <c r="Y2" s="197"/>
      <c r="Z2" s="197"/>
      <c r="AA2" s="197"/>
    </row>
    <row r="3" spans="1:27" x14ac:dyDescent="0.25">
      <c r="A3" s="201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2" t="s">
        <v>2</v>
      </c>
      <c r="U3" s="197"/>
      <c r="V3" s="197"/>
      <c r="W3" s="197"/>
      <c r="X3" s="197"/>
      <c r="Y3" s="197"/>
      <c r="Z3" s="197"/>
      <c r="AA3" s="197"/>
    </row>
    <row r="4" spans="1:27" ht="27" thickBot="1" x14ac:dyDescent="0.3">
      <c r="A4" s="201" t="s">
        <v>368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202" t="s">
        <v>369</v>
      </c>
      <c r="P4" s="202" t="s">
        <v>370</v>
      </c>
      <c r="Q4" s="202" t="s">
        <v>419</v>
      </c>
      <c r="R4" s="202" t="s">
        <v>432</v>
      </c>
      <c r="S4" s="203"/>
      <c r="T4" s="202" t="s">
        <v>433</v>
      </c>
      <c r="U4" s="304" t="s">
        <v>436</v>
      </c>
      <c r="V4" s="304"/>
      <c r="W4" s="325" t="s">
        <v>338</v>
      </c>
      <c r="X4" s="325"/>
      <c r="Y4" s="325"/>
      <c r="Z4" s="325"/>
      <c r="AA4" s="325"/>
    </row>
    <row r="5" spans="1:27" ht="16.5" thickTop="1" thickBot="1" x14ac:dyDescent="0.3">
      <c r="A5" s="204" t="s">
        <v>371</v>
      </c>
      <c r="B5" s="205" t="s">
        <v>372</v>
      </c>
      <c r="C5" s="206" t="s">
        <v>373</v>
      </c>
      <c r="D5" s="205" t="s">
        <v>374</v>
      </c>
      <c r="E5" s="207" t="s">
        <v>375</v>
      </c>
      <c r="F5" s="206" t="s">
        <v>376</v>
      </c>
      <c r="G5" s="205" t="s">
        <v>339</v>
      </c>
      <c r="H5" s="206" t="s">
        <v>377</v>
      </c>
      <c r="I5" s="206" t="s">
        <v>378</v>
      </c>
      <c r="J5" s="205" t="s">
        <v>340</v>
      </c>
      <c r="K5" s="206" t="s">
        <v>377</v>
      </c>
      <c r="L5" s="206" t="s">
        <v>379</v>
      </c>
      <c r="M5" s="208" t="s">
        <v>341</v>
      </c>
      <c r="N5" s="206" t="s">
        <v>377</v>
      </c>
      <c r="O5" s="209" t="s">
        <v>342</v>
      </c>
      <c r="P5" s="210" t="s">
        <v>342</v>
      </c>
      <c r="Q5" s="210" t="s">
        <v>342</v>
      </c>
      <c r="R5" s="210" t="s">
        <v>342</v>
      </c>
      <c r="S5" s="211" t="s">
        <v>380</v>
      </c>
      <c r="T5" s="210" t="s">
        <v>343</v>
      </c>
      <c r="U5" s="209" t="s">
        <v>343</v>
      </c>
      <c r="V5" s="209"/>
      <c r="W5" s="210" t="s">
        <v>344</v>
      </c>
      <c r="X5" s="210" t="s">
        <v>345</v>
      </c>
      <c r="Y5" s="210" t="s">
        <v>346</v>
      </c>
      <c r="Z5" s="210" t="s">
        <v>347</v>
      </c>
      <c r="AA5" s="210" t="s">
        <v>348</v>
      </c>
    </row>
    <row r="6" spans="1:27" x14ac:dyDescent="0.25">
      <c r="A6" s="212" t="s">
        <v>381</v>
      </c>
      <c r="B6" s="213">
        <v>4901042.6100000003</v>
      </c>
      <c r="C6" s="214">
        <v>4901042.6100000003</v>
      </c>
      <c r="D6" s="213">
        <v>5032482.265873001</v>
      </c>
      <c r="E6" s="215">
        <v>2.6818713145813806E-2</v>
      </c>
      <c r="F6" s="214">
        <v>5032482.265873001</v>
      </c>
      <c r="G6" s="216">
        <v>4933542.0889899991</v>
      </c>
      <c r="H6" s="215">
        <v>-1.9660313073321549E-2</v>
      </c>
      <c r="I6" s="214">
        <v>4933542.0889899991</v>
      </c>
      <c r="J6" s="213">
        <v>4581328.255272001</v>
      </c>
      <c r="K6" s="215">
        <v>-7.1391675061214244E-2</v>
      </c>
      <c r="L6" s="214">
        <v>4581328.255272001</v>
      </c>
      <c r="M6" s="214">
        <v>4699905.2977799997</v>
      </c>
      <c r="N6" s="215">
        <v>2.5882677664833369E-2</v>
      </c>
      <c r="O6" s="217">
        <v>4738258.5473473333</v>
      </c>
      <c r="P6" s="218">
        <v>5477410.2749050027</v>
      </c>
      <c r="Q6" s="218">
        <v>5477410.2749050027</v>
      </c>
      <c r="R6" s="218">
        <v>5477410.2749050027</v>
      </c>
      <c r="S6" s="219">
        <v>0.296043</v>
      </c>
      <c r="T6" s="220">
        <v>5278583.3935933849</v>
      </c>
      <c r="U6" s="221">
        <v>4977001.4399999976</v>
      </c>
      <c r="V6" s="221"/>
      <c r="W6" s="222">
        <v>5278583.3935933849</v>
      </c>
      <c r="X6" s="319">
        <v>5286410.2631401867</v>
      </c>
      <c r="Y6" s="222"/>
      <c r="Z6" s="223"/>
      <c r="AA6" s="223"/>
    </row>
    <row r="7" spans="1:27" x14ac:dyDescent="0.25">
      <c r="A7" s="212" t="s">
        <v>382</v>
      </c>
      <c r="B7" s="220">
        <v>4571734.9400000004</v>
      </c>
      <c r="C7" s="224">
        <v>9472777.5500000007</v>
      </c>
      <c r="D7" s="220">
        <v>4591489.6487799985</v>
      </c>
      <c r="E7" s="215">
        <v>4.3210529567574013E-3</v>
      </c>
      <c r="F7" s="224">
        <v>9623971.9146529995</v>
      </c>
      <c r="G7" s="217">
        <v>4621159.9994549975</v>
      </c>
      <c r="H7" s="215">
        <v>6.4620314853334436E-3</v>
      </c>
      <c r="I7" s="224">
        <v>9554702.0884449966</v>
      </c>
      <c r="J7" s="220">
        <v>4653501.1416369993</v>
      </c>
      <c r="K7" s="215">
        <v>6.9984900297362651E-3</v>
      </c>
      <c r="L7" s="224">
        <v>9234829.3969090004</v>
      </c>
      <c r="M7" s="224">
        <v>4506545.7417019997</v>
      </c>
      <c r="N7" s="215">
        <v>-3.1579534518670807E-2</v>
      </c>
      <c r="O7" s="217">
        <v>4593735.6275979988</v>
      </c>
      <c r="P7" s="218">
        <v>5055314.6875980003</v>
      </c>
      <c r="Q7" s="218">
        <v>5055314.6875980003</v>
      </c>
      <c r="R7" s="218">
        <v>5055314.6875980003</v>
      </c>
      <c r="S7" s="219">
        <v>0.31857600000000003</v>
      </c>
      <c r="T7" s="220">
        <v>5199417.5204279097</v>
      </c>
      <c r="U7" s="221">
        <v>4417672.3899999997</v>
      </c>
      <c r="V7" s="221"/>
      <c r="W7" s="222">
        <v>5199417.5204279097</v>
      </c>
      <c r="X7" s="319">
        <v>5207127.0060260994</v>
      </c>
      <c r="Y7" s="225"/>
      <c r="Z7" s="223"/>
      <c r="AA7" s="223"/>
    </row>
    <row r="8" spans="1:27" x14ac:dyDescent="0.25">
      <c r="A8" s="212" t="s">
        <v>383</v>
      </c>
      <c r="B8" s="220">
        <v>4410513.6100000003</v>
      </c>
      <c r="C8" s="224">
        <v>13883291.16</v>
      </c>
      <c r="D8" s="220">
        <v>3126174.0241739997</v>
      </c>
      <c r="E8" s="215">
        <v>-0.29119955166083267</v>
      </c>
      <c r="F8" s="224">
        <v>12750145.938826999</v>
      </c>
      <c r="G8" s="217">
        <v>5115369.1564500006</v>
      </c>
      <c r="H8" s="215">
        <v>0.63630339094816957</v>
      </c>
      <c r="I8" s="224">
        <v>14670071.244894996</v>
      </c>
      <c r="J8" s="220">
        <v>4731141.8803479979</v>
      </c>
      <c r="K8" s="215">
        <v>-7.5112326080616909E-2</v>
      </c>
      <c r="L8" s="224">
        <v>13965971.277256999</v>
      </c>
      <c r="M8" s="224">
        <v>4550861.369884002</v>
      </c>
      <c r="N8" s="215">
        <v>-3.8105073790502215E-2</v>
      </c>
      <c r="O8" s="217">
        <v>4799124.1355606662</v>
      </c>
      <c r="P8" s="218">
        <v>5308974.4864249993</v>
      </c>
      <c r="Q8" s="218">
        <v>5308974.4864249993</v>
      </c>
      <c r="R8" s="218">
        <v>5308974.4864249993</v>
      </c>
      <c r="S8" s="219">
        <v>0.31857600000000003</v>
      </c>
      <c r="T8" s="220">
        <v>5116270.1874435414</v>
      </c>
      <c r="U8" s="221">
        <v>4835464.0199999996</v>
      </c>
      <c r="V8" s="221"/>
      <c r="W8" s="222">
        <v>5116270.1874435414</v>
      </c>
      <c r="X8" s="319">
        <v>5123856.3855458414</v>
      </c>
      <c r="Y8" s="223"/>
      <c r="Z8" s="223"/>
      <c r="AA8" s="223"/>
    </row>
    <row r="9" spans="1:27" x14ac:dyDescent="0.25">
      <c r="A9" s="226" t="s">
        <v>384</v>
      </c>
      <c r="B9" s="220">
        <v>5101898.91</v>
      </c>
      <c r="C9" s="224">
        <v>18985190.07</v>
      </c>
      <c r="D9" s="220">
        <v>4557229.5675140033</v>
      </c>
      <c r="E9" s="215">
        <v>-0.1067581604602975</v>
      </c>
      <c r="F9" s="224">
        <v>17307375.506341003</v>
      </c>
      <c r="G9" s="217">
        <v>4793097.7515820004</v>
      </c>
      <c r="H9" s="215">
        <v>5.1756923932332138E-2</v>
      </c>
      <c r="I9" s="224">
        <v>19463168.996476997</v>
      </c>
      <c r="J9" s="220">
        <v>4309812.4989789994</v>
      </c>
      <c r="K9" s="215">
        <v>-0.10082941714332631</v>
      </c>
      <c r="L9" s="224">
        <v>18275783.776235998</v>
      </c>
      <c r="M9" s="224">
        <v>4504694.165000001</v>
      </c>
      <c r="N9" s="215">
        <v>4.5218130966757662E-2</v>
      </c>
      <c r="O9" s="217">
        <v>4535868.138520333</v>
      </c>
      <c r="P9" s="218">
        <v>5384654.9962499999</v>
      </c>
      <c r="Q9" s="218">
        <v>5384654.9962499999</v>
      </c>
      <c r="R9" s="218">
        <v>5384654.9962499999</v>
      </c>
      <c r="S9" s="219">
        <v>0.31857600000000003</v>
      </c>
      <c r="T9" s="220">
        <v>5278847.0872566942</v>
      </c>
      <c r="U9" s="217">
        <v>5278847.0872566942</v>
      </c>
      <c r="V9" s="217"/>
      <c r="W9" s="222">
        <v>5278847.0872566942</v>
      </c>
      <c r="X9" s="319">
        <v>5286674.3477977747</v>
      </c>
      <c r="Y9" s="223"/>
      <c r="Z9" s="223"/>
      <c r="AA9" s="223"/>
    </row>
    <row r="10" spans="1:27" x14ac:dyDescent="0.25">
      <c r="A10" s="226" t="s">
        <v>385</v>
      </c>
      <c r="B10" s="220">
        <v>4294560.62</v>
      </c>
      <c r="C10" s="224">
        <v>23279750.690000001</v>
      </c>
      <c r="D10" s="220">
        <v>6037924.4949580003</v>
      </c>
      <c r="E10" s="215">
        <v>0.40594697088197118</v>
      </c>
      <c r="F10" s="224">
        <v>23345300.001299001</v>
      </c>
      <c r="G10" s="217">
        <v>4752896.4254610017</v>
      </c>
      <c r="H10" s="215">
        <v>-0.2128261243694034</v>
      </c>
      <c r="I10" s="224">
        <v>24216065.421937998</v>
      </c>
      <c r="J10" s="220">
        <v>4084717.4596609985</v>
      </c>
      <c r="K10" s="215">
        <v>-0.1405835318061226</v>
      </c>
      <c r="L10" s="224">
        <v>22360501.235896997</v>
      </c>
      <c r="M10" s="224">
        <v>4102792.2797280001</v>
      </c>
      <c r="N10" s="215">
        <v>4.4249866105798129E-3</v>
      </c>
      <c r="O10" s="217">
        <v>4313468.7216166668</v>
      </c>
      <c r="P10" s="218">
        <v>4845745.5815409999</v>
      </c>
      <c r="Q10" s="218">
        <v>4845745.5815409999</v>
      </c>
      <c r="R10" s="218">
        <v>4845745.5815409999</v>
      </c>
      <c r="S10" s="219">
        <v>0.31857600000000003</v>
      </c>
      <c r="T10" s="220">
        <v>5050176.8720372748</v>
      </c>
      <c r="U10" s="217">
        <v>5050176.8720372748</v>
      </c>
      <c r="V10" s="217"/>
      <c r="W10" s="222">
        <v>5050176.8720372748</v>
      </c>
      <c r="X10" s="319">
        <v>5057665.0696498565</v>
      </c>
      <c r="Y10" s="223"/>
      <c r="Z10" s="223"/>
      <c r="AA10" s="223"/>
    </row>
    <row r="11" spans="1:27" x14ac:dyDescent="0.25">
      <c r="A11" s="226" t="s">
        <v>386</v>
      </c>
      <c r="B11" s="220">
        <v>4628698.74</v>
      </c>
      <c r="C11" s="224">
        <v>27908449.43</v>
      </c>
      <c r="D11" s="220">
        <v>4406754.6197750056</v>
      </c>
      <c r="E11" s="215">
        <v>-4.7949571292469684E-2</v>
      </c>
      <c r="F11" s="224">
        <v>27752054.621074006</v>
      </c>
      <c r="G11" s="217">
        <v>4684973.0891969977</v>
      </c>
      <c r="H11" s="215">
        <v>6.3134549896085884E-2</v>
      </c>
      <c r="I11" s="224">
        <v>28901038.511134997</v>
      </c>
      <c r="J11" s="220">
        <v>4378929.984034</v>
      </c>
      <c r="K11" s="215">
        <v>-6.5324410479261338E-2</v>
      </c>
      <c r="L11" s="224">
        <v>26739431.219930999</v>
      </c>
      <c r="M11" s="224">
        <v>4468141.115753998</v>
      </c>
      <c r="N11" s="215">
        <v>2.0372815287129607E-2</v>
      </c>
      <c r="O11" s="217">
        <v>4510681.396328331</v>
      </c>
      <c r="P11" s="218">
        <v>5078740.2352049975</v>
      </c>
      <c r="Q11" s="218">
        <v>5078740.2352049975</v>
      </c>
      <c r="R11" s="218">
        <v>5078740.2352049975</v>
      </c>
      <c r="S11" s="219">
        <v>0.31857600000000003</v>
      </c>
      <c r="T11" s="220">
        <v>4899163.8555579279</v>
      </c>
      <c r="U11" s="217">
        <v>4899163.8555579279</v>
      </c>
      <c r="V11" s="217"/>
      <c r="W11" s="222">
        <v>4899163.8555579279</v>
      </c>
      <c r="X11" s="319">
        <v>4906428.1371893212</v>
      </c>
      <c r="Y11" s="223"/>
      <c r="Z11" s="223"/>
      <c r="AA11" s="223"/>
    </row>
    <row r="12" spans="1:27" x14ac:dyDescent="0.25">
      <c r="A12" s="226" t="s">
        <v>387</v>
      </c>
      <c r="B12" s="220">
        <v>4639564.29</v>
      </c>
      <c r="C12" s="224">
        <v>32548013.719999999</v>
      </c>
      <c r="D12" s="220">
        <v>4929297.0194659997</v>
      </c>
      <c r="E12" s="215">
        <v>6.244826267209666E-2</v>
      </c>
      <c r="F12" s="224">
        <v>32681351.640540004</v>
      </c>
      <c r="G12" s="217">
        <v>4795863.9141699998</v>
      </c>
      <c r="H12" s="215">
        <v>-2.7069398490102543E-2</v>
      </c>
      <c r="I12" s="224">
        <v>33696902.425304994</v>
      </c>
      <c r="J12" s="220">
        <v>4471981.628858001</v>
      </c>
      <c r="K12" s="215">
        <v>-6.753366882555753E-2</v>
      </c>
      <c r="L12" s="224">
        <v>31211412.848788999</v>
      </c>
      <c r="M12" s="224">
        <v>4562165.128858</v>
      </c>
      <c r="N12" s="215">
        <v>2.0166339552479113E-2</v>
      </c>
      <c r="O12" s="217">
        <v>4610003.5572953336</v>
      </c>
      <c r="P12" s="218">
        <v>5134685.9974037996</v>
      </c>
      <c r="Q12" s="218">
        <v>5134685.9974037996</v>
      </c>
      <c r="R12" s="218">
        <v>4961001.67</v>
      </c>
      <c r="S12" s="219">
        <v>0.31857600000000003</v>
      </c>
      <c r="T12" s="220">
        <v>5041797.5867096586</v>
      </c>
      <c r="U12" s="217">
        <v>5041797.5867096586</v>
      </c>
      <c r="V12" s="217"/>
      <c r="W12" s="222">
        <v>5041797.5867096586</v>
      </c>
      <c r="X12" s="319">
        <v>5049273.3598575173</v>
      </c>
      <c r="Y12" s="223"/>
      <c r="Z12" s="223"/>
      <c r="AA12" s="223"/>
    </row>
    <row r="13" spans="1:27" x14ac:dyDescent="0.25">
      <c r="A13" s="226" t="s">
        <v>388</v>
      </c>
      <c r="B13" s="220">
        <v>4606134.99</v>
      </c>
      <c r="C13" s="224">
        <v>37154148.710000001</v>
      </c>
      <c r="D13" s="220">
        <v>5174629.9619201394</v>
      </c>
      <c r="E13" s="215">
        <v>0.12342125733491348</v>
      </c>
      <c r="F13" s="224">
        <v>37855981.602460146</v>
      </c>
      <c r="G13" s="217">
        <v>4582569.62</v>
      </c>
      <c r="H13" s="215">
        <v>-0.1144159768480227</v>
      </c>
      <c r="I13" s="224">
        <v>38279472.045304991</v>
      </c>
      <c r="J13" s="220">
        <v>4364509.554779999</v>
      </c>
      <c r="K13" s="215">
        <v>-4.7584670458318351E-2</v>
      </c>
      <c r="L13" s="224">
        <v>35575922.403568998</v>
      </c>
      <c r="M13" s="224">
        <v>4709339.8757800004</v>
      </c>
      <c r="N13" s="215">
        <v>7.9007805269287162E-2</v>
      </c>
      <c r="O13" s="217">
        <v>4552139.6835200004</v>
      </c>
      <c r="P13" s="218">
        <v>5150560.2593649598</v>
      </c>
      <c r="Q13" s="218">
        <v>5150560.2593649598</v>
      </c>
      <c r="R13" s="218">
        <v>4071590.35</v>
      </c>
      <c r="S13" s="219">
        <v>0.31857600000000003</v>
      </c>
      <c r="T13" s="220">
        <v>5077251.1178010199</v>
      </c>
      <c r="U13" s="217">
        <v>5077251.1178010199</v>
      </c>
      <c r="V13" s="217"/>
      <c r="W13" s="222">
        <v>5077251.1178010199</v>
      </c>
      <c r="X13" s="319">
        <v>5084779.4600080624</v>
      </c>
      <c r="Y13" s="223"/>
      <c r="Z13" s="223"/>
      <c r="AA13" s="223"/>
    </row>
    <row r="14" spans="1:27" x14ac:dyDescent="0.25">
      <c r="A14" s="226" t="s">
        <v>389</v>
      </c>
      <c r="B14" s="220">
        <v>4367824.72</v>
      </c>
      <c r="C14" s="224">
        <v>41521973.43</v>
      </c>
      <c r="D14" s="220">
        <v>4328037.4541330012</v>
      </c>
      <c r="E14" s="215">
        <v>-9.109171822947737E-3</v>
      </c>
      <c r="F14" s="224">
        <v>42184019.05659315</v>
      </c>
      <c r="G14" s="217">
        <v>4608054.05</v>
      </c>
      <c r="H14" s="215">
        <v>6.4698283883749805E-2</v>
      </c>
      <c r="I14" s="224">
        <v>42887526.095304988</v>
      </c>
      <c r="J14" s="220">
        <v>4499385.7117539998</v>
      </c>
      <c r="K14" s="215">
        <v>-2.3582262071340072E-2</v>
      </c>
      <c r="L14" s="224">
        <v>40075308.115323</v>
      </c>
      <c r="M14" s="224">
        <v>4697208.7988580018</v>
      </c>
      <c r="N14" s="215">
        <v>4.3966687849680809E-2</v>
      </c>
      <c r="O14" s="217">
        <v>4601549.5202040002</v>
      </c>
      <c r="P14" s="218">
        <v>5118877.4139529513</v>
      </c>
      <c r="Q14" s="218">
        <v>5118877.4139529513</v>
      </c>
      <c r="R14" s="218">
        <v>2825432.05</v>
      </c>
      <c r="S14" s="219">
        <v>0.23114399999999999</v>
      </c>
      <c r="T14" s="220">
        <v>5069447.3038725154</v>
      </c>
      <c r="U14" s="217">
        <v>5069447.3038725154</v>
      </c>
      <c r="V14" s="217"/>
      <c r="W14" s="222">
        <v>5069447.3038725154</v>
      </c>
      <c r="X14" s="319">
        <v>5076964.0749005061</v>
      </c>
      <c r="Y14" s="223"/>
      <c r="Z14" s="223"/>
      <c r="AA14" s="223"/>
    </row>
    <row r="15" spans="1:27" x14ac:dyDescent="0.25">
      <c r="A15" s="226" t="s">
        <v>390</v>
      </c>
      <c r="B15" s="220">
        <v>4637174.7300000004</v>
      </c>
      <c r="C15" s="224">
        <v>46159148.159999996</v>
      </c>
      <c r="D15" s="220">
        <v>5564389.3444749992</v>
      </c>
      <c r="E15" s="215">
        <v>0.19995248582642877</v>
      </c>
      <c r="F15" s="224">
        <v>47748408.401068151</v>
      </c>
      <c r="G15" s="217">
        <v>4642035.74</v>
      </c>
      <c r="H15" s="215">
        <v>-0.16576007669032425</v>
      </c>
      <c r="I15" s="224">
        <v>47529561.83530499</v>
      </c>
      <c r="J15" s="220">
        <v>4532316.2428579992</v>
      </c>
      <c r="K15" s="215">
        <v>-2.3636073328035394E-2</v>
      </c>
      <c r="L15" s="224">
        <v>44607624.358181</v>
      </c>
      <c r="M15" s="224">
        <v>4885609.1997280009</v>
      </c>
      <c r="N15" s="215">
        <v>7.7949758564777774E-2</v>
      </c>
      <c r="O15" s="217">
        <v>4686653.7275286661</v>
      </c>
      <c r="P15" s="218">
        <v>5065721.8974935412</v>
      </c>
      <c r="Q15" s="218">
        <v>5065721.8974935412</v>
      </c>
      <c r="R15" s="218">
        <v>5119569.7</v>
      </c>
      <c r="S15" s="219">
        <v>0.23114399999999999</v>
      </c>
      <c r="T15" s="220">
        <v>5027567.3471956775</v>
      </c>
      <c r="U15" s="217">
        <v>5027567.3471956775</v>
      </c>
      <c r="V15" s="217"/>
      <c r="W15" s="222">
        <v>5027567.3471956775</v>
      </c>
      <c r="X15" s="319">
        <v>5035022.0203210516</v>
      </c>
      <c r="Y15" s="223"/>
      <c r="Z15" s="223"/>
      <c r="AA15" s="223"/>
    </row>
    <row r="16" spans="1:27" x14ac:dyDescent="0.25">
      <c r="A16" s="226" t="s">
        <v>391</v>
      </c>
      <c r="B16" s="220">
        <v>4611236.66</v>
      </c>
      <c r="C16" s="224">
        <v>50770384.819999993</v>
      </c>
      <c r="D16" s="220">
        <v>4914214.0306489998</v>
      </c>
      <c r="E16" s="215">
        <v>6.570414684571832E-2</v>
      </c>
      <c r="F16" s="224">
        <v>52662622.43171715</v>
      </c>
      <c r="G16" s="217">
        <v>4655805.71</v>
      </c>
      <c r="H16" s="215">
        <v>-5.2583855533633109E-2</v>
      </c>
      <c r="I16" s="224">
        <v>52185367.545304991</v>
      </c>
      <c r="J16" s="220">
        <v>4590230.1557540009</v>
      </c>
      <c r="K16" s="215">
        <v>-1.4084684441438833E-2</v>
      </c>
      <c r="L16" s="224">
        <v>49197854.513935</v>
      </c>
      <c r="M16" s="224">
        <v>4716966.6375240004</v>
      </c>
      <c r="N16" s="215">
        <v>2.7610049489812889E-2</v>
      </c>
      <c r="O16" s="217">
        <v>4654334.1677593337</v>
      </c>
      <c r="P16" s="218">
        <v>5109717.1606840501</v>
      </c>
      <c r="Q16" s="218">
        <v>5109717.1606840501</v>
      </c>
      <c r="R16" s="218">
        <v>5147515.16</v>
      </c>
      <c r="S16" s="219">
        <v>0.23114399999999999</v>
      </c>
      <c r="T16" s="220">
        <v>5023045.442227358</v>
      </c>
      <c r="U16" s="217">
        <v>5023045.442227358</v>
      </c>
      <c r="V16" s="217"/>
      <c r="W16" s="222">
        <v>5023045.442227358</v>
      </c>
      <c r="X16" s="319">
        <v>5030493.4104552912</v>
      </c>
      <c r="Y16" s="223"/>
      <c r="Z16" s="223"/>
      <c r="AA16" s="223"/>
    </row>
    <row r="17" spans="1:27" x14ac:dyDescent="0.25">
      <c r="A17" s="227" t="s">
        <v>392</v>
      </c>
      <c r="B17" s="228">
        <v>3919783.84</v>
      </c>
      <c r="C17" s="229">
        <v>54690168.659999996</v>
      </c>
      <c r="D17" s="228">
        <v>4983984.7300000004</v>
      </c>
      <c r="E17" s="215">
        <v>0.27149478987596437</v>
      </c>
      <c r="F17" s="229">
        <v>57646607.161717147</v>
      </c>
      <c r="G17" s="230">
        <v>4560872.29</v>
      </c>
      <c r="H17" s="231">
        <v>-8.4894409377534424E-2</v>
      </c>
      <c r="I17" s="232">
        <v>56746239.83530499</v>
      </c>
      <c r="J17" s="228">
        <v>4524386.3018579995</v>
      </c>
      <c r="K17" s="231">
        <v>-7.999782897231817E-3</v>
      </c>
      <c r="L17" s="233">
        <v>53722240.815793</v>
      </c>
      <c r="M17" s="233">
        <v>5215685.0300820004</v>
      </c>
      <c r="N17" s="234">
        <v>0.15279392211494183</v>
      </c>
      <c r="O17" s="217">
        <v>4551328.2963883998</v>
      </c>
      <c r="P17" s="233">
        <v>5115912.5457798596</v>
      </c>
      <c r="Q17" s="233">
        <v>5115912.5457798596</v>
      </c>
      <c r="R17" s="233">
        <v>4752683.99</v>
      </c>
      <c r="S17" s="219">
        <v>0.23114399999999999</v>
      </c>
      <c r="T17" s="228">
        <v>5047821.7595612463</v>
      </c>
      <c r="U17" s="217">
        <v>5047821.7595612463</v>
      </c>
      <c r="V17" s="217"/>
      <c r="W17" s="222">
        <v>5047821.7595612463</v>
      </c>
      <c r="X17" s="319">
        <v>5055306.4651084859</v>
      </c>
      <c r="Y17" s="223"/>
      <c r="Z17" s="223"/>
      <c r="AA17" s="223"/>
    </row>
    <row r="18" spans="1:27" ht="15.75" thickBot="1" x14ac:dyDescent="0.3">
      <c r="A18" s="235" t="s">
        <v>393</v>
      </c>
      <c r="B18" s="236">
        <v>54690168.659999996</v>
      </c>
      <c r="C18" s="237"/>
      <c r="D18" s="236">
        <v>57646607.161717147</v>
      </c>
      <c r="E18" s="238">
        <v>5.8757602025259703E-2</v>
      </c>
      <c r="F18" s="237"/>
      <c r="G18" s="236">
        <v>56746239.83530499</v>
      </c>
      <c r="H18" s="238">
        <v>1.2095418813610743E-2</v>
      </c>
      <c r="I18" s="237"/>
      <c r="J18" s="236">
        <v>53722240.815793</v>
      </c>
      <c r="K18" s="238">
        <v>-5.2555334380227268E-2</v>
      </c>
      <c r="L18" s="237"/>
      <c r="M18" s="239">
        <v>55619914.640678011</v>
      </c>
      <c r="N18" s="240">
        <v>3.5642380421758914E-2</v>
      </c>
      <c r="O18" s="241">
        <f>SUM(O6:O17)</f>
        <v>55147145.519667067</v>
      </c>
      <c r="P18" s="241">
        <f>SUM(P6:P17)</f>
        <v>61846315.536603168</v>
      </c>
      <c r="Q18" s="241">
        <f>SUM(Q6:Q17)</f>
        <v>61846315.536603168</v>
      </c>
      <c r="R18" s="241">
        <f>SUM(R6:R17)</f>
        <v>58028633.181924008</v>
      </c>
      <c r="S18" s="242"/>
      <c r="T18" s="241">
        <f>SUM(T6:T17)</f>
        <v>61109389.473684207</v>
      </c>
      <c r="U18" s="241">
        <f>SUM(U6:U17)</f>
        <v>59745256.22221937</v>
      </c>
      <c r="V18" s="241"/>
      <c r="W18" s="241">
        <f t="shared" ref="W18:X18" si="0">SUM(W6:W17)</f>
        <v>61109389.473684207</v>
      </c>
      <c r="X18" s="241">
        <f t="shared" si="0"/>
        <v>61199999.999999993</v>
      </c>
      <c r="Y18" s="243">
        <v>61200000</v>
      </c>
      <c r="Z18" s="243">
        <v>61200000</v>
      </c>
      <c r="AA18" s="243">
        <v>61200000</v>
      </c>
    </row>
    <row r="19" spans="1:27" x14ac:dyDescent="0.25">
      <c r="A19" s="196" t="s">
        <v>437</v>
      </c>
      <c r="B19" s="244"/>
      <c r="C19" s="245"/>
      <c r="D19" s="244"/>
      <c r="E19" s="244"/>
      <c r="F19" s="245"/>
      <c r="G19" s="244"/>
      <c r="H19" s="244"/>
      <c r="I19" s="245"/>
      <c r="J19" s="244"/>
      <c r="K19" s="244"/>
      <c r="L19" s="244"/>
      <c r="M19" s="246"/>
      <c r="N19" s="246"/>
      <c r="O19" s="247"/>
      <c r="P19" s="247"/>
      <c r="Q19" s="247"/>
      <c r="R19" s="247"/>
      <c r="S19" s="248"/>
      <c r="T19" s="249"/>
      <c r="U19" s="249"/>
      <c r="V19" s="249"/>
      <c r="W19" s="200"/>
      <c r="X19" s="200"/>
      <c r="Y19" s="197"/>
      <c r="Z19" s="197"/>
      <c r="AA19" s="197"/>
    </row>
    <row r="20" spans="1:27" x14ac:dyDescent="0.25">
      <c r="A20" s="197"/>
      <c r="B20" s="250"/>
      <c r="C20" s="198"/>
      <c r="D20" s="198"/>
      <c r="E20" s="198"/>
      <c r="F20" s="198"/>
      <c r="G20" s="198"/>
      <c r="H20" s="198"/>
      <c r="I20" s="198"/>
      <c r="J20" s="198"/>
      <c r="K20" s="198"/>
      <c r="L20" s="197" t="s">
        <v>394</v>
      </c>
      <c r="M20" s="251">
        <v>55619914.640678011</v>
      </c>
      <c r="N20" s="251"/>
      <c r="O20" s="252"/>
      <c r="P20" s="252"/>
      <c r="Q20" s="252"/>
      <c r="R20" s="253"/>
      <c r="S20" s="197"/>
      <c r="T20" s="254"/>
      <c r="U20" s="254"/>
      <c r="V20" s="254"/>
      <c r="W20" s="255"/>
      <c r="X20" s="197"/>
      <c r="Y20" s="197"/>
      <c r="Z20" s="197"/>
      <c r="AA20" s="197"/>
    </row>
    <row r="21" spans="1:27" ht="15.75" thickBot="1" x14ac:dyDescent="0.3">
      <c r="A21" s="197"/>
      <c r="B21" s="250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7"/>
      <c r="N21" s="197"/>
      <c r="O21" s="251"/>
      <c r="P21" s="251"/>
      <c r="Q21" s="251"/>
      <c r="R21" s="197"/>
      <c r="S21" s="197"/>
      <c r="T21" s="200"/>
      <c r="U21" s="200"/>
      <c r="V21" s="200"/>
      <c r="W21" s="197"/>
      <c r="X21" s="197"/>
      <c r="Y21" s="197"/>
      <c r="Z21" s="197"/>
      <c r="AA21" s="197"/>
    </row>
    <row r="22" spans="1:27" ht="39" thickBot="1" x14ac:dyDescent="0.3">
      <c r="A22" s="204" t="s">
        <v>395</v>
      </c>
      <c r="B22" s="205" t="s">
        <v>372</v>
      </c>
      <c r="C22" s="206" t="s">
        <v>373</v>
      </c>
      <c r="D22" s="205" t="s">
        <v>374</v>
      </c>
      <c r="E22" s="207"/>
      <c r="F22" s="206" t="s">
        <v>376</v>
      </c>
      <c r="G22" s="205" t="s">
        <v>339</v>
      </c>
      <c r="H22" s="206" t="s">
        <v>377</v>
      </c>
      <c r="I22" s="206" t="s">
        <v>378</v>
      </c>
      <c r="J22" s="205" t="s">
        <v>340</v>
      </c>
      <c r="K22" s="206" t="s">
        <v>377</v>
      </c>
      <c r="L22" s="206" t="s">
        <v>379</v>
      </c>
      <c r="M22" s="208" t="s">
        <v>341</v>
      </c>
      <c r="N22" s="206" t="s">
        <v>377</v>
      </c>
      <c r="O22" s="208" t="s">
        <v>342</v>
      </c>
      <c r="P22" s="208" t="s">
        <v>342</v>
      </c>
      <c r="Q22" s="208" t="s">
        <v>342</v>
      </c>
      <c r="R22" s="256" t="s">
        <v>438</v>
      </c>
      <c r="S22" s="208" t="s">
        <v>396</v>
      </c>
      <c r="T22" s="256" t="s">
        <v>397</v>
      </c>
      <c r="U22" s="257" t="s">
        <v>439</v>
      </c>
      <c r="V22" s="258" t="s">
        <v>442</v>
      </c>
      <c r="W22" s="210" t="s">
        <v>344</v>
      </c>
      <c r="X22" s="210" t="s">
        <v>345</v>
      </c>
      <c r="Y22" s="210" t="s">
        <v>346</v>
      </c>
      <c r="Z22" s="210" t="s">
        <v>347</v>
      </c>
      <c r="AA22" s="210" t="s">
        <v>348</v>
      </c>
    </row>
    <row r="23" spans="1:27" x14ac:dyDescent="0.25">
      <c r="A23" s="212" t="s">
        <v>381</v>
      </c>
      <c r="B23" s="259">
        <v>1192165.8600000001</v>
      </c>
      <c r="C23" s="260">
        <v>1192165.8600000001</v>
      </c>
      <c r="D23" s="259">
        <v>1411006.0499999998</v>
      </c>
      <c r="E23" s="261"/>
      <c r="F23" s="260">
        <v>1411006.0499999998</v>
      </c>
      <c r="G23" s="259">
        <v>1384002.8499999996</v>
      </c>
      <c r="H23" s="215">
        <v>-1.9137550827652505E-2</v>
      </c>
      <c r="I23" s="260">
        <v>1384002.8499999996</v>
      </c>
      <c r="J23" s="259">
        <v>988701.35</v>
      </c>
      <c r="K23" s="215">
        <v>-0.28562188293181606</v>
      </c>
      <c r="L23" s="260">
        <v>988701.35</v>
      </c>
      <c r="M23" s="260">
        <v>1312892.24</v>
      </c>
      <c r="N23" s="215">
        <v>0.32789566839369644</v>
      </c>
      <c r="O23" s="262">
        <v>1783016.722755627</v>
      </c>
      <c r="P23" s="262">
        <v>2325343.6</v>
      </c>
      <c r="Q23" s="263">
        <v>2325343.6</v>
      </c>
      <c r="R23" s="262">
        <v>2325343.6</v>
      </c>
      <c r="S23" s="262">
        <v>0.42453339868544532</v>
      </c>
      <c r="T23" s="264">
        <v>0.36088450076880041</v>
      </c>
      <c r="U23" s="265">
        <f t="shared" ref="U23:U34" si="1">+U6*T23</f>
        <v>1796122.68</v>
      </c>
      <c r="V23" s="266">
        <v>0.23114399999999999</v>
      </c>
      <c r="W23" s="312">
        <f>+W6*$W$36</f>
        <v>2217005.0253092214</v>
      </c>
      <c r="X23" s="320">
        <f>+X6*$X$36</f>
        <v>2061700.0026246728</v>
      </c>
      <c r="Y23" s="223"/>
      <c r="Z23" s="223"/>
      <c r="AA23" s="223"/>
    </row>
    <row r="24" spans="1:27" x14ac:dyDescent="0.25">
      <c r="A24" s="212" t="s">
        <v>382</v>
      </c>
      <c r="B24" s="267">
        <v>1126698.47</v>
      </c>
      <c r="C24" s="268">
        <v>2318864.33</v>
      </c>
      <c r="D24" s="267">
        <v>1305356.19</v>
      </c>
      <c r="E24" s="269"/>
      <c r="F24" s="268">
        <v>2716362.2399999998</v>
      </c>
      <c r="G24" s="267">
        <v>1229400.7300000002</v>
      </c>
      <c r="H24" s="215">
        <v>-5.8187535771366539E-2</v>
      </c>
      <c r="I24" s="268">
        <v>2613403.58</v>
      </c>
      <c r="J24" s="267">
        <v>992697</v>
      </c>
      <c r="K24" s="215">
        <v>-0.19253586257428054</v>
      </c>
      <c r="L24" s="268">
        <v>1981398.35</v>
      </c>
      <c r="M24" s="268">
        <v>1260649.5700000003</v>
      </c>
      <c r="N24" s="215">
        <v>0.26992382368436724</v>
      </c>
      <c r="O24" s="220">
        <v>1728632.4420838186</v>
      </c>
      <c r="P24" s="220">
        <v>2259325.9</v>
      </c>
      <c r="Q24" s="245">
        <v>2259325.9</v>
      </c>
      <c r="R24" s="220">
        <v>2259325.9</v>
      </c>
      <c r="S24" s="262">
        <v>0.44692092176629739</v>
      </c>
      <c r="T24" s="264">
        <v>0.36</v>
      </c>
      <c r="U24" s="265">
        <f t="shared" si="1"/>
        <v>1590362.0603999998</v>
      </c>
      <c r="V24" s="266">
        <v>0.23114399999999999</v>
      </c>
      <c r="W24" s="321">
        <f t="shared" ref="W24:W34" si="2">+W7*$W$36</f>
        <v>2183755.3585797218</v>
      </c>
      <c r="X24" s="318">
        <f t="shared" ref="X24:X34" si="3">+X7*$X$36</f>
        <v>2030779.5323501788</v>
      </c>
      <c r="Y24" s="223"/>
      <c r="Z24" s="223"/>
      <c r="AA24" s="223"/>
    </row>
    <row r="25" spans="1:27" x14ac:dyDescent="0.25">
      <c r="A25" s="212" t="s">
        <v>383</v>
      </c>
      <c r="B25" s="267">
        <v>1092191.1499999999</v>
      </c>
      <c r="C25" s="268">
        <v>3411055.48</v>
      </c>
      <c r="D25" s="267">
        <v>876246.55</v>
      </c>
      <c r="E25" s="269"/>
      <c r="F25" s="268">
        <v>3592608.79</v>
      </c>
      <c r="G25" s="267">
        <v>1431014.35</v>
      </c>
      <c r="H25" s="215">
        <v>0.63311838431774714</v>
      </c>
      <c r="I25" s="268">
        <v>4044417.93</v>
      </c>
      <c r="J25" s="220">
        <v>1002552.6099999999</v>
      </c>
      <c r="K25" s="215">
        <v>-0.29941121135507842</v>
      </c>
      <c r="L25" s="268">
        <v>2983950.96</v>
      </c>
      <c r="M25" s="268">
        <v>1367693.56</v>
      </c>
      <c r="N25" s="215">
        <v>0.36421126069384052</v>
      </c>
      <c r="O25" s="220">
        <v>1805920.5724591191</v>
      </c>
      <c r="P25" s="220">
        <v>2374793.19</v>
      </c>
      <c r="Q25" s="245">
        <v>2374793.19</v>
      </c>
      <c r="R25" s="220">
        <v>2374793.19</v>
      </c>
      <c r="S25" s="262">
        <v>0.44731674564877361</v>
      </c>
      <c r="T25" s="264">
        <v>0.36170381844760374</v>
      </c>
      <c r="U25" s="265">
        <f t="shared" si="1"/>
        <v>1749005.8</v>
      </c>
      <c r="V25" s="266">
        <v>0.23114399999999999</v>
      </c>
      <c r="W25" s="321">
        <f t="shared" si="2"/>
        <v>2148833.4787262874</v>
      </c>
      <c r="X25" s="318">
        <f t="shared" si="3"/>
        <v>1998303.9903628782</v>
      </c>
      <c r="Y25" s="223"/>
      <c r="Z25" s="223"/>
      <c r="AA25" s="223"/>
    </row>
    <row r="26" spans="1:27" x14ac:dyDescent="0.25">
      <c r="A26" s="226" t="s">
        <v>384</v>
      </c>
      <c r="B26" s="267">
        <v>1237130.3400000001</v>
      </c>
      <c r="C26" s="268">
        <v>4648185.82</v>
      </c>
      <c r="D26" s="267">
        <v>1288791.3899999999</v>
      </c>
      <c r="E26" s="269"/>
      <c r="F26" s="268">
        <v>4881400.18</v>
      </c>
      <c r="G26" s="267">
        <v>1343790.73</v>
      </c>
      <c r="H26" s="215">
        <v>4.2675129913771453E-2</v>
      </c>
      <c r="I26" s="268">
        <v>5388208.6600000001</v>
      </c>
      <c r="J26" s="220">
        <v>929645.01999999979</v>
      </c>
      <c r="K26" s="215">
        <v>-0.30819211708656469</v>
      </c>
      <c r="L26" s="268">
        <v>3913595.9799999995</v>
      </c>
      <c r="M26" s="268">
        <v>1353256.8699999999</v>
      </c>
      <c r="N26" s="215">
        <v>0.45567054185908529</v>
      </c>
      <c r="O26" s="220">
        <v>1706856.7834323673</v>
      </c>
      <c r="P26" s="220">
        <v>2405910.4</v>
      </c>
      <c r="Q26" s="245">
        <v>2405910.4</v>
      </c>
      <c r="R26" s="220">
        <v>2330907.11</v>
      </c>
      <c r="S26" s="262">
        <v>0.43287956454467341</v>
      </c>
      <c r="T26" s="264">
        <v>0.36428640003370294</v>
      </c>
      <c r="U26" s="265">
        <f t="shared" si="1"/>
        <v>1923012.2017451397</v>
      </c>
      <c r="V26" s="266">
        <v>0.23114399999999999</v>
      </c>
      <c r="W26" s="321">
        <f t="shared" si="2"/>
        <v>2217115.7766478113</v>
      </c>
      <c r="X26" s="318">
        <f t="shared" si="3"/>
        <v>2061802.9956411321</v>
      </c>
      <c r="Y26" s="223"/>
      <c r="Z26" s="223"/>
      <c r="AA26" s="223"/>
    </row>
    <row r="27" spans="1:27" x14ac:dyDescent="0.25">
      <c r="A27" s="226" t="s">
        <v>385</v>
      </c>
      <c r="B27" s="267">
        <v>1193468.74</v>
      </c>
      <c r="C27" s="268">
        <v>5841654.5600000005</v>
      </c>
      <c r="D27" s="267">
        <v>1693759.67</v>
      </c>
      <c r="E27" s="269"/>
      <c r="F27" s="268">
        <v>6575159.8499999996</v>
      </c>
      <c r="G27" s="267">
        <v>1250180.18</v>
      </c>
      <c r="H27" s="215">
        <v>-0.26189045462394323</v>
      </c>
      <c r="I27" s="268">
        <v>6638388.8399999999</v>
      </c>
      <c r="J27" s="220">
        <v>983912.60999999964</v>
      </c>
      <c r="K27" s="215">
        <v>-0.21298335572717231</v>
      </c>
      <c r="L27" s="268">
        <v>4897508.5899999989</v>
      </c>
      <c r="M27" s="268">
        <v>1284452.4599999993</v>
      </c>
      <c r="N27" s="215">
        <v>0.30545380447964759</v>
      </c>
      <c r="O27" s="220">
        <v>1623167.4120086958</v>
      </c>
      <c r="P27" s="220">
        <v>2171161.6799999997</v>
      </c>
      <c r="Q27" s="245">
        <v>2171161.6799999997</v>
      </c>
      <c r="R27" s="220">
        <v>2246164.9700000002</v>
      </c>
      <c r="S27" s="262">
        <v>0.46353340929750075</v>
      </c>
      <c r="T27" s="311">
        <v>0.39467266422903202</v>
      </c>
      <c r="U27" s="265">
        <f t="shared" si="1"/>
        <v>1993166.7609147904</v>
      </c>
      <c r="V27" s="270">
        <v>0.26199499999999998</v>
      </c>
      <c r="W27" s="321">
        <f t="shared" si="2"/>
        <v>2121074.2862556553</v>
      </c>
      <c r="X27" s="318">
        <f t="shared" si="3"/>
        <v>1972489.3771634442</v>
      </c>
      <c r="Y27" s="223"/>
      <c r="Z27" s="223"/>
      <c r="AA27" s="223"/>
    </row>
    <row r="28" spans="1:27" x14ac:dyDescent="0.25">
      <c r="A28" s="226" t="s">
        <v>386</v>
      </c>
      <c r="B28" s="267">
        <v>1275114.98</v>
      </c>
      <c r="C28" s="268">
        <v>7116769.540000001</v>
      </c>
      <c r="D28" s="267">
        <v>1251914.08</v>
      </c>
      <c r="E28" s="269"/>
      <c r="F28" s="268">
        <v>7827073.9299999997</v>
      </c>
      <c r="G28" s="267">
        <v>1232679.78</v>
      </c>
      <c r="H28" s="215">
        <v>-1.5363913791911378E-2</v>
      </c>
      <c r="I28" s="268">
        <v>7871068.6200000001</v>
      </c>
      <c r="J28" s="220">
        <v>1043200.4799999997</v>
      </c>
      <c r="K28" s="215">
        <v>-0.1537133187988208</v>
      </c>
      <c r="L28" s="268">
        <v>5940709.0699999984</v>
      </c>
      <c r="M28" s="268">
        <v>1385118.3899999994</v>
      </c>
      <c r="N28" s="215">
        <v>0.32775858193623508</v>
      </c>
      <c r="O28" s="220">
        <v>1697378.9590225499</v>
      </c>
      <c r="P28" s="220">
        <v>2271740.42</v>
      </c>
      <c r="Q28" s="245">
        <v>2271740.42</v>
      </c>
      <c r="R28" s="220">
        <v>2271740.42</v>
      </c>
      <c r="S28" s="262">
        <v>0.44730392081340692</v>
      </c>
      <c r="T28" s="264">
        <v>0.39467266422903197</v>
      </c>
      <c r="U28" s="265">
        <f t="shared" si="1"/>
        <v>1933566.0513676237</v>
      </c>
      <c r="V28" s="270">
        <v>0.26</v>
      </c>
      <c r="W28" s="321">
        <f t="shared" si="2"/>
        <v>2057648.8193343296</v>
      </c>
      <c r="X28" s="318">
        <f t="shared" si="3"/>
        <v>1913506.9735038353</v>
      </c>
      <c r="Y28" s="223"/>
      <c r="Z28" s="223"/>
      <c r="AA28" s="223"/>
    </row>
    <row r="29" spans="1:27" x14ac:dyDescent="0.25">
      <c r="A29" s="226" t="s">
        <v>387</v>
      </c>
      <c r="B29" s="267">
        <v>1275268.46</v>
      </c>
      <c r="C29" s="268">
        <v>8392038</v>
      </c>
      <c r="D29" s="267">
        <v>1383184.97</v>
      </c>
      <c r="E29" s="269"/>
      <c r="F29" s="268">
        <v>9210258.9000000004</v>
      </c>
      <c r="G29" s="267">
        <v>1142776.6399999999</v>
      </c>
      <c r="H29" s="215">
        <v>-0.17380779520760703</v>
      </c>
      <c r="I29" s="268">
        <v>9013845.2599999998</v>
      </c>
      <c r="J29" s="220">
        <v>1057632.6199999996</v>
      </c>
      <c r="K29" s="215">
        <v>-7.4506265721357642E-2</v>
      </c>
      <c r="L29" s="268">
        <v>6998341.6899999976</v>
      </c>
      <c r="M29" s="268">
        <v>1548685.39</v>
      </c>
      <c r="N29" s="215">
        <v>0.46429427450904492</v>
      </c>
      <c r="O29" s="220">
        <v>1734754.0984698341</v>
      </c>
      <c r="P29" s="220">
        <v>2259261.8388576717</v>
      </c>
      <c r="Q29" s="245">
        <v>2276059.0954938326</v>
      </c>
      <c r="R29" s="220">
        <v>2223290.7200000002</v>
      </c>
      <c r="S29" s="262">
        <v>0.44815359233692825</v>
      </c>
      <c r="T29" s="264">
        <v>0.39467266422903191</v>
      </c>
      <c r="U29" s="265">
        <f t="shared" si="1"/>
        <v>1989859.6860502046</v>
      </c>
      <c r="V29" s="270">
        <v>0.26</v>
      </c>
      <c r="W29" s="321">
        <f t="shared" si="2"/>
        <v>2117554.9864180568</v>
      </c>
      <c r="X29" s="318">
        <f t="shared" si="3"/>
        <v>1969216.6103444318</v>
      </c>
      <c r="Y29" s="223"/>
      <c r="Z29" s="223"/>
      <c r="AA29" s="223"/>
    </row>
    <row r="30" spans="1:27" x14ac:dyDescent="0.25">
      <c r="A30" s="226" t="s">
        <v>388</v>
      </c>
      <c r="B30" s="267">
        <v>1298504</v>
      </c>
      <c r="C30" s="268">
        <v>9690542</v>
      </c>
      <c r="D30" s="267">
        <v>1455941.54</v>
      </c>
      <c r="E30" s="269"/>
      <c r="F30" s="268">
        <v>10666200.440000001</v>
      </c>
      <c r="G30" s="267">
        <v>1112869.71</v>
      </c>
      <c r="H30" s="215">
        <v>-0.23563571790114599</v>
      </c>
      <c r="I30" s="268">
        <v>10126714.969999999</v>
      </c>
      <c r="J30" s="220">
        <v>1035911.1900000002</v>
      </c>
      <c r="K30" s="215">
        <v>-6.9153216507258322E-2</v>
      </c>
      <c r="L30" s="268">
        <v>8034252.879999998</v>
      </c>
      <c r="M30" s="268">
        <v>1596894.5900000003</v>
      </c>
      <c r="N30" s="215">
        <v>0.54153619095474781</v>
      </c>
      <c r="O30" s="220">
        <v>1712979.8002643045</v>
      </c>
      <c r="P30" s="220">
        <v>2266246.5141205825</v>
      </c>
      <c r="Q30" s="245">
        <v>2283095.7007193943</v>
      </c>
      <c r="R30" s="220">
        <v>1860101.38</v>
      </c>
      <c r="S30" s="262">
        <v>0.45684885268479913</v>
      </c>
      <c r="T30" s="264">
        <v>0.39467266422903197</v>
      </c>
      <c r="U30" s="265">
        <f t="shared" si="1"/>
        <v>2003852.2256223592</v>
      </c>
      <c r="V30" s="270">
        <v>0.26</v>
      </c>
      <c r="W30" s="321">
        <f t="shared" si="2"/>
        <v>2132445.4694764283</v>
      </c>
      <c r="X30" s="318">
        <f t="shared" si="3"/>
        <v>1983063.9894031445</v>
      </c>
      <c r="Y30" s="223"/>
      <c r="Z30" s="223"/>
      <c r="AA30" s="223"/>
    </row>
    <row r="31" spans="1:27" x14ac:dyDescent="0.25">
      <c r="A31" s="226" t="s">
        <v>389</v>
      </c>
      <c r="B31" s="267">
        <v>1242586.8999999999</v>
      </c>
      <c r="C31" s="268">
        <v>10933128.9</v>
      </c>
      <c r="D31" s="267">
        <v>1236260.8600000006</v>
      </c>
      <c r="E31" s="269"/>
      <c r="F31" s="268">
        <v>11902461.300000003</v>
      </c>
      <c r="G31" s="267">
        <v>998251.35</v>
      </c>
      <c r="H31" s="215">
        <v>-0.19252369601024211</v>
      </c>
      <c r="I31" s="268">
        <v>11124966.319999998</v>
      </c>
      <c r="J31" s="220">
        <v>1061863.8600000006</v>
      </c>
      <c r="K31" s="215">
        <v>6.3723940869201523E-2</v>
      </c>
      <c r="L31" s="268">
        <v>9096116.7399999984</v>
      </c>
      <c r="M31" s="268">
        <v>1595733.8399999999</v>
      </c>
      <c r="N31" s="215">
        <v>0.50276688011587378</v>
      </c>
      <c r="O31" s="220">
        <v>1731572.8264142845</v>
      </c>
      <c r="P31" s="220">
        <v>2252306.0621392988</v>
      </c>
      <c r="Q31" s="245">
        <v>1908523.9485268237</v>
      </c>
      <c r="R31" s="220">
        <v>1087363.3799999999</v>
      </c>
      <c r="S31" s="262">
        <v>0.38484853316504281</v>
      </c>
      <c r="T31" s="264">
        <v>0.39467266422903197</v>
      </c>
      <c r="U31" s="265">
        <f t="shared" si="1"/>
        <v>2000772.2735880488</v>
      </c>
      <c r="V31" s="270">
        <v>0.26</v>
      </c>
      <c r="W31" s="321">
        <f t="shared" si="2"/>
        <v>2129167.8676264565</v>
      </c>
      <c r="X31" s="318">
        <f t="shared" si="3"/>
        <v>1980015.9892111975</v>
      </c>
      <c r="Y31" s="223"/>
      <c r="Z31" s="223"/>
      <c r="AA31" s="223"/>
    </row>
    <row r="32" spans="1:27" x14ac:dyDescent="0.25">
      <c r="A32" s="226" t="s">
        <v>390</v>
      </c>
      <c r="B32" s="267">
        <v>1308739.6299999999</v>
      </c>
      <c r="C32" s="268">
        <v>12241868.530000001</v>
      </c>
      <c r="D32" s="267">
        <v>1466093.64</v>
      </c>
      <c r="E32" s="269"/>
      <c r="F32" s="268">
        <v>13368554.940000003</v>
      </c>
      <c r="G32" s="267">
        <v>1002658.24</v>
      </c>
      <c r="H32" s="215">
        <v>-0.31610218294105685</v>
      </c>
      <c r="I32" s="268">
        <v>12127624.559999999</v>
      </c>
      <c r="J32" s="220">
        <v>1067954.73</v>
      </c>
      <c r="K32" s="215">
        <v>6.5123376435823235E-2</v>
      </c>
      <c r="L32" s="268">
        <v>10164071.469999999</v>
      </c>
      <c r="M32" s="268">
        <v>1861515.9900000002</v>
      </c>
      <c r="N32" s="215">
        <v>0.74306638447118467</v>
      </c>
      <c r="O32" s="220">
        <v>1763597.7198050627</v>
      </c>
      <c r="P32" s="220">
        <v>2228917.634897158</v>
      </c>
      <c r="Q32" s="245">
        <v>1888705.4281843421</v>
      </c>
      <c r="R32" s="220">
        <v>1843716.67</v>
      </c>
      <c r="S32" s="262">
        <v>0.36013117860276417</v>
      </c>
      <c r="T32" s="264">
        <v>0.39467266422903208</v>
      </c>
      <c r="U32" s="265">
        <f t="shared" si="1"/>
        <v>1984243.3995086052</v>
      </c>
      <c r="V32" s="270">
        <v>0.26</v>
      </c>
      <c r="W32" s="321">
        <f t="shared" si="2"/>
        <v>2111578.2858221843</v>
      </c>
      <c r="X32" s="318">
        <f t="shared" si="3"/>
        <v>1963658.5879252101</v>
      </c>
      <c r="Y32" s="223"/>
      <c r="Z32" s="223"/>
      <c r="AA32" s="223"/>
    </row>
    <row r="33" spans="1:27" x14ac:dyDescent="0.25">
      <c r="A33" s="226" t="s">
        <v>391</v>
      </c>
      <c r="B33" s="267">
        <v>1305654.3999999999</v>
      </c>
      <c r="C33" s="268">
        <v>13547522.930000002</v>
      </c>
      <c r="D33" s="267">
        <v>1379385.11</v>
      </c>
      <c r="E33" s="269"/>
      <c r="F33" s="268">
        <v>14747940.050000003</v>
      </c>
      <c r="G33" s="267">
        <v>1006377.01</v>
      </c>
      <c r="H33" s="215">
        <v>-0.27041621465668864</v>
      </c>
      <c r="I33" s="268">
        <v>13134001.569999998</v>
      </c>
      <c r="J33" s="220">
        <v>1189881.3499999999</v>
      </c>
      <c r="K33" s="215">
        <v>0.18234154613686956</v>
      </c>
      <c r="L33" s="268">
        <v>11353952.819999998</v>
      </c>
      <c r="M33" s="268">
        <v>1806695.7500000002</v>
      </c>
      <c r="N33" s="215">
        <v>0.51838311441724882</v>
      </c>
      <c r="O33" s="220">
        <v>1751435.8010399751</v>
      </c>
      <c r="P33" s="220">
        <v>2248275.5507009821</v>
      </c>
      <c r="Q33" s="245">
        <v>1905108.6366675056</v>
      </c>
      <c r="R33" s="220">
        <v>1852600.96</v>
      </c>
      <c r="S33" s="262">
        <v>0.35990199201278311</v>
      </c>
      <c r="T33" s="311">
        <v>0.39</v>
      </c>
      <c r="U33" s="265">
        <f t="shared" si="1"/>
        <v>1958987.7224686698</v>
      </c>
      <c r="V33" s="270">
        <v>0.28999999999999998</v>
      </c>
      <c r="W33" s="321">
        <f t="shared" si="2"/>
        <v>2109679.0857354901</v>
      </c>
      <c r="X33" s="318">
        <f t="shared" si="3"/>
        <v>1961892.4300775635</v>
      </c>
      <c r="Y33" s="223"/>
      <c r="Z33" s="223"/>
      <c r="AA33" s="223"/>
    </row>
    <row r="34" spans="1:27" x14ac:dyDescent="0.25">
      <c r="A34" s="227" t="s">
        <v>392</v>
      </c>
      <c r="B34" s="271">
        <v>1137558.1399999999</v>
      </c>
      <c r="C34" s="268">
        <v>14685081.070000002</v>
      </c>
      <c r="D34" s="271">
        <v>1402841.03</v>
      </c>
      <c r="E34" s="269"/>
      <c r="F34" s="268">
        <v>16150781.080000002</v>
      </c>
      <c r="G34" s="271">
        <v>984143.07</v>
      </c>
      <c r="H34" s="215">
        <v>-0.29846429570141675</v>
      </c>
      <c r="I34" s="268">
        <v>14118144.639999999</v>
      </c>
      <c r="J34" s="220">
        <v>1153584.3600000001</v>
      </c>
      <c r="K34" s="215">
        <v>0.17217139983518875</v>
      </c>
      <c r="L34" s="268">
        <v>12507537.179999998</v>
      </c>
      <c r="M34" s="268">
        <v>2203851.06</v>
      </c>
      <c r="N34" s="215">
        <v>0.9104377073905543</v>
      </c>
      <c r="O34" s="220">
        <v>1712674.4735688916</v>
      </c>
      <c r="P34" s="220">
        <v>2251001.5201431382</v>
      </c>
      <c r="Q34" s="245">
        <v>1907418.5260962832</v>
      </c>
      <c r="R34" s="220">
        <v>1722612.36</v>
      </c>
      <c r="S34" s="262">
        <v>0.3624504308774798</v>
      </c>
      <c r="T34" s="264">
        <v>0.39</v>
      </c>
      <c r="U34" s="265">
        <f t="shared" si="1"/>
        <v>1968650.4862288861</v>
      </c>
      <c r="V34" s="270">
        <v>0.28999999999999998</v>
      </c>
      <c r="W34" s="321">
        <f t="shared" si="2"/>
        <v>2120085.1390157235</v>
      </c>
      <c r="X34" s="318">
        <f t="shared" si="3"/>
        <v>1971569.5213923096</v>
      </c>
      <c r="Y34" s="223"/>
      <c r="Z34" s="223"/>
      <c r="AA34" s="223"/>
    </row>
    <row r="35" spans="1:27" ht="15.75" thickBot="1" x14ac:dyDescent="0.3">
      <c r="A35" s="272" t="s">
        <v>393</v>
      </c>
      <c r="B35" s="273">
        <v>14685081.070000002</v>
      </c>
      <c r="C35" s="260"/>
      <c r="D35" s="273">
        <v>16150781.080000002</v>
      </c>
      <c r="E35" s="274"/>
      <c r="F35" s="260"/>
      <c r="G35" s="273">
        <v>14118144.639999999</v>
      </c>
      <c r="H35" s="275">
        <v>-9.714465360012603E-2</v>
      </c>
      <c r="I35" s="276">
        <v>14118144.639999999</v>
      </c>
      <c r="J35" s="273">
        <v>12507537.179999998</v>
      </c>
      <c r="K35" s="275">
        <v>-9.2729747285438799E-2</v>
      </c>
      <c r="L35" s="260"/>
      <c r="M35" s="273">
        <v>18577439.709999997</v>
      </c>
      <c r="N35" s="277">
        <v>0.47761651940879385</v>
      </c>
      <c r="O35" s="278">
        <f>SUM(O23:O34)</f>
        <v>20751987.61132453</v>
      </c>
      <c r="P35" s="278">
        <f t="shared" ref="P35:R35" si="4">SUM(P23:P34)</f>
        <v>27314284.310858831</v>
      </c>
      <c r="Q35" s="278">
        <f t="shared" si="4"/>
        <v>25977186.525688179</v>
      </c>
      <c r="R35" s="278">
        <f t="shared" si="4"/>
        <v>24397960.659999996</v>
      </c>
      <c r="S35" s="278"/>
      <c r="T35" s="278">
        <v>23221568</v>
      </c>
      <c r="U35" s="278">
        <f>SUM(U23:U34)</f>
        <v>22891601.34789433</v>
      </c>
      <c r="V35" s="310"/>
      <c r="W35" s="278">
        <f>SUM(W23:W34)</f>
        <v>25665943.578947365</v>
      </c>
      <c r="X35" s="278">
        <f>SUM(X23:X34)</f>
        <v>23868000</v>
      </c>
      <c r="Y35" s="279">
        <v>23868000</v>
      </c>
      <c r="Z35" s="279">
        <v>23868000</v>
      </c>
      <c r="AA35" s="279">
        <v>23868000</v>
      </c>
    </row>
    <row r="36" spans="1:27" ht="35.25" customHeight="1" thickTop="1" x14ac:dyDescent="0.25">
      <c r="A36" s="196" t="s">
        <v>437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244"/>
      <c r="M36" s="280"/>
      <c r="N36" s="280"/>
      <c r="O36" s="280"/>
      <c r="P36" s="280"/>
      <c r="Q36" s="280"/>
      <c r="R36" s="280"/>
      <c r="S36" s="280"/>
      <c r="T36" s="280"/>
      <c r="U36" s="281"/>
      <c r="V36" s="315" t="s">
        <v>443</v>
      </c>
      <c r="W36" s="313">
        <v>0.42</v>
      </c>
      <c r="X36" s="314">
        <v>0.39</v>
      </c>
      <c r="Y36" s="197"/>
      <c r="Z36" s="197"/>
      <c r="AA36" s="197"/>
    </row>
    <row r="37" spans="1:27" x14ac:dyDescent="0.25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282"/>
      <c r="N37" s="282"/>
      <c r="O37" s="282"/>
      <c r="P37" s="282"/>
      <c r="Q37" s="282"/>
      <c r="R37" s="282"/>
      <c r="S37" s="282"/>
      <c r="T37" s="197"/>
      <c r="U37" s="283"/>
      <c r="V37" s="283"/>
      <c r="W37" s="197"/>
      <c r="X37" s="284"/>
      <c r="Y37" s="197"/>
      <c r="Z37" s="197"/>
      <c r="AA37" s="197"/>
    </row>
    <row r="38" spans="1:27" x14ac:dyDescent="0.25">
      <c r="A38" s="197"/>
      <c r="B38" s="197"/>
      <c r="C38" s="197"/>
      <c r="D38" s="197"/>
      <c r="E38" s="197"/>
      <c r="F38" s="197"/>
      <c r="G38" s="197"/>
      <c r="H38" s="197"/>
      <c r="I38" s="197"/>
      <c r="J38" s="281"/>
      <c r="K38" s="197"/>
      <c r="L38" s="244"/>
      <c r="M38" s="280"/>
      <c r="N38" s="280"/>
      <c r="O38" s="280"/>
      <c r="P38" s="280"/>
      <c r="Q38" s="280"/>
      <c r="R38" s="280"/>
      <c r="S38" s="280"/>
      <c r="T38" s="280"/>
      <c r="U38" s="283"/>
      <c r="V38" s="283"/>
      <c r="W38" s="197"/>
      <c r="X38" s="197"/>
      <c r="Z38" s="197"/>
      <c r="AA38" s="197"/>
    </row>
    <row r="39" spans="1:27" x14ac:dyDescent="0.25">
      <c r="W39" s="285"/>
      <c r="Y39" s="286"/>
    </row>
    <row r="40" spans="1:27" x14ac:dyDescent="0.25">
      <c r="T40" s="287"/>
    </row>
    <row r="41" spans="1:27" x14ac:dyDescent="0.25">
      <c r="U41" s="287"/>
      <c r="V41" s="287"/>
    </row>
    <row r="42" spans="1:27" x14ac:dyDescent="0.25">
      <c r="U42" s="287"/>
      <c r="V42" s="287"/>
      <c r="Y42" s="288"/>
    </row>
    <row r="43" spans="1:27" x14ac:dyDescent="0.25">
      <c r="U43" s="287"/>
      <c r="V43" s="287"/>
      <c r="Y43" s="288"/>
    </row>
    <row r="44" spans="1:27" x14ac:dyDescent="0.25">
      <c r="U44" s="287"/>
      <c r="V44" s="287"/>
      <c r="Y44" s="288"/>
    </row>
    <row r="45" spans="1:27" x14ac:dyDescent="0.25">
      <c r="U45" s="287"/>
      <c r="V45" s="287"/>
      <c r="Y45" s="288"/>
    </row>
    <row r="46" spans="1:27" x14ac:dyDescent="0.25">
      <c r="U46" s="287"/>
      <c r="V46" s="287"/>
      <c r="Y46" s="288"/>
    </row>
    <row r="47" spans="1:27" x14ac:dyDescent="0.25">
      <c r="U47" s="287"/>
      <c r="V47" s="287"/>
      <c r="W47" s="287"/>
      <c r="Y47" s="288"/>
    </row>
  </sheetData>
  <mergeCells count="2">
    <mergeCell ref="O2:S2"/>
    <mergeCell ref="W4:AA4"/>
  </mergeCells>
  <conditionalFormatting sqref="W4">
    <cfRule type="duplicateValues" dxfId="22" priority="1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0439-1751-4819-9A67-F37486520C9D}">
  <dimension ref="A1:UVB510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5" sqref="E15"/>
    </sheetView>
  </sheetViews>
  <sheetFormatPr defaultColWidth="9.28515625" defaultRowHeight="12.75" x14ac:dyDescent="0.2"/>
  <cols>
    <col min="1" max="1" width="33.42578125" style="133" bestFit="1" customWidth="1"/>
    <col min="2" max="2" width="15" style="132" bestFit="1" customWidth="1"/>
    <col min="3" max="7" width="15" style="133" bestFit="1" customWidth="1"/>
    <col min="8" max="8" width="16.85546875" style="133" bestFit="1" customWidth="1"/>
    <col min="9" max="9" width="18.5703125" style="133" customWidth="1"/>
    <col min="10" max="16" width="16.42578125" style="2" customWidth="1"/>
    <col min="17" max="16384" width="9.28515625" style="133"/>
  </cols>
  <sheetData>
    <row r="1" spans="1:16" x14ac:dyDescent="0.2">
      <c r="A1" s="125" t="s">
        <v>87</v>
      </c>
    </row>
    <row r="4" spans="1:16" x14ac:dyDescent="0.2">
      <c r="C4" s="134" t="s">
        <v>2</v>
      </c>
    </row>
    <row r="5" spans="1:16" ht="13.5" thickBot="1" x14ac:dyDescent="0.25">
      <c r="B5" s="134" t="s">
        <v>432</v>
      </c>
      <c r="C5" s="134" t="s">
        <v>433</v>
      </c>
      <c r="D5" s="325" t="s">
        <v>338</v>
      </c>
      <c r="E5" s="325"/>
      <c r="F5" s="325"/>
      <c r="G5" s="325"/>
      <c r="H5" s="325"/>
    </row>
    <row r="6" spans="1:16" s="10" customFormat="1" ht="13.5" customHeight="1" thickTop="1" x14ac:dyDescent="0.2">
      <c r="A6" s="135" t="s">
        <v>232</v>
      </c>
      <c r="B6" s="118" t="s">
        <v>342</v>
      </c>
      <c r="C6" s="118" t="s">
        <v>428</v>
      </c>
      <c r="D6" s="118" t="s">
        <v>421</v>
      </c>
      <c r="E6" s="119" t="s">
        <v>422</v>
      </c>
      <c r="F6" s="119" t="s">
        <v>423</v>
      </c>
      <c r="G6" s="119" t="s">
        <v>424</v>
      </c>
      <c r="H6" s="119" t="s">
        <v>425</v>
      </c>
    </row>
    <row r="7" spans="1:16" x14ac:dyDescent="0.2">
      <c r="A7" s="11" t="s">
        <v>398</v>
      </c>
      <c r="B7" s="136">
        <v>123113.56</v>
      </c>
      <c r="C7" s="136">
        <v>274395.96922817995</v>
      </c>
      <c r="D7" s="136">
        <v>443682.46221494977</v>
      </c>
      <c r="E7" s="136">
        <v>471977.69456298382</v>
      </c>
      <c r="F7" s="136">
        <v>491056.55725880206</v>
      </c>
      <c r="G7" s="136">
        <v>513013.05998765165</v>
      </c>
      <c r="H7" s="137">
        <v>534218.54266595538</v>
      </c>
      <c r="I7" s="4"/>
      <c r="J7" s="3"/>
      <c r="K7" s="3"/>
      <c r="L7" s="3"/>
      <c r="M7" s="3"/>
      <c r="N7" s="3"/>
      <c r="O7" s="3"/>
      <c r="P7" s="3"/>
    </row>
    <row r="8" spans="1:16" x14ac:dyDescent="0.2">
      <c r="A8" s="11" t="s">
        <v>399</v>
      </c>
      <c r="B8" s="136">
        <v>101493.65000000001</v>
      </c>
      <c r="C8" s="136">
        <v>195997.10448024256</v>
      </c>
      <c r="D8" s="136">
        <v>221841.23110747489</v>
      </c>
      <c r="E8" s="136">
        <v>235988.84728149191</v>
      </c>
      <c r="F8" s="136">
        <v>245528.27862940103</v>
      </c>
      <c r="G8" s="136">
        <v>256506.52999382582</v>
      </c>
      <c r="H8" s="137">
        <v>267109.27133297769</v>
      </c>
      <c r="I8" s="4"/>
      <c r="J8" s="3"/>
      <c r="K8" s="3"/>
      <c r="L8" s="3"/>
      <c r="M8" s="3"/>
      <c r="N8" s="3"/>
      <c r="O8" s="3"/>
      <c r="P8" s="3"/>
    </row>
    <row r="9" spans="1:16" x14ac:dyDescent="0.2">
      <c r="A9" s="11" t="s">
        <v>400</v>
      </c>
      <c r="B9" s="136">
        <v>1207049.1299999999</v>
      </c>
      <c r="C9" s="136">
        <v>657714.70415990963</v>
      </c>
      <c r="D9" s="136">
        <v>1331047.3866448493</v>
      </c>
      <c r="E9" s="136">
        <v>1415933.0836889516</v>
      </c>
      <c r="F9" s="136">
        <v>1473169.671776406</v>
      </c>
      <c r="G9" s="136">
        <v>1539039.1799629547</v>
      </c>
      <c r="H9" s="137">
        <v>1602655.6279978661</v>
      </c>
      <c r="I9" s="4"/>
      <c r="J9" s="3"/>
      <c r="K9" s="3"/>
      <c r="L9" s="3"/>
      <c r="M9" s="3"/>
      <c r="N9" s="3"/>
      <c r="O9" s="3"/>
      <c r="P9" s="3"/>
    </row>
    <row r="10" spans="1:16" x14ac:dyDescent="0.2">
      <c r="A10" s="11" t="s">
        <v>401</v>
      </c>
      <c r="B10" s="136">
        <v>360000</v>
      </c>
      <c r="C10" s="136">
        <v>0</v>
      </c>
      <c r="D10" s="136"/>
      <c r="E10" s="136"/>
      <c r="F10" s="136"/>
      <c r="G10" s="136"/>
      <c r="H10" s="137"/>
      <c r="I10" s="4"/>
      <c r="J10" s="3"/>
      <c r="K10" s="3"/>
      <c r="L10" s="3"/>
      <c r="M10" s="3"/>
      <c r="N10" s="3"/>
      <c r="O10" s="3"/>
      <c r="P10" s="3"/>
    </row>
    <row r="11" spans="1:16" x14ac:dyDescent="0.2">
      <c r="A11" s="11" t="s">
        <v>86</v>
      </c>
      <c r="B11" s="136">
        <v>17889630.810000002</v>
      </c>
      <c r="C11" s="136">
        <v>20778617.834841747</v>
      </c>
      <c r="D11" s="136">
        <v>22184123.11074749</v>
      </c>
      <c r="E11" s="136">
        <v>22884374.071951065</v>
      </c>
      <c r="F11" s="136">
        <v>23376783.225222249</v>
      </c>
      <c r="G11" s="136">
        <v>23945810.508536521</v>
      </c>
      <c r="H11" s="137">
        <v>24545278.504422862</v>
      </c>
      <c r="I11" s="4"/>
      <c r="J11" s="3"/>
      <c r="K11" s="3"/>
      <c r="L11" s="3"/>
      <c r="M11" s="3"/>
      <c r="N11" s="3"/>
      <c r="O11" s="3"/>
      <c r="P11" s="3"/>
    </row>
    <row r="12" spans="1:16" x14ac:dyDescent="0.2">
      <c r="A12" s="11" t="s">
        <v>402</v>
      </c>
      <c r="B12" s="186"/>
      <c r="C12" s="186"/>
      <c r="D12" s="186">
        <v>0</v>
      </c>
      <c r="E12" s="186">
        <v>714510.65619812498</v>
      </c>
      <c r="F12" s="186">
        <v>1176044.6377178552</v>
      </c>
      <c r="G12" s="186">
        <v>1704842.4908460611</v>
      </c>
      <c r="H12" s="187">
        <v>2165648.6288749068</v>
      </c>
      <c r="I12" s="4"/>
      <c r="J12" s="3"/>
      <c r="K12" s="3"/>
      <c r="L12" s="3"/>
      <c r="M12" s="3"/>
      <c r="N12" s="3"/>
      <c r="O12" s="3"/>
      <c r="P12" s="3"/>
    </row>
    <row r="13" spans="1:16" x14ac:dyDescent="0.2">
      <c r="A13" s="126" t="s">
        <v>27</v>
      </c>
      <c r="B13" s="127">
        <f t="shared" ref="B13:H13" si="0">SUM(B7:B12)</f>
        <v>19681287.150000002</v>
      </c>
      <c r="C13" s="127">
        <f t="shared" si="0"/>
        <v>21906725.612710077</v>
      </c>
      <c r="D13" s="127">
        <f t="shared" si="0"/>
        <v>24180694.190714765</v>
      </c>
      <c r="E13" s="127">
        <f t="shared" si="0"/>
        <v>25722784.353682619</v>
      </c>
      <c r="F13" s="127">
        <f t="shared" si="0"/>
        <v>26762582.370604713</v>
      </c>
      <c r="G13" s="127">
        <f t="shared" si="0"/>
        <v>27959211.769327015</v>
      </c>
      <c r="H13" s="127">
        <f t="shared" si="0"/>
        <v>29114910.575294565</v>
      </c>
      <c r="I13" s="4"/>
      <c r="J13" s="3"/>
      <c r="K13" s="3"/>
      <c r="L13" s="3"/>
      <c r="M13" s="3"/>
      <c r="N13" s="3"/>
      <c r="O13" s="3"/>
      <c r="P13" s="3"/>
    </row>
    <row r="14" spans="1:16" x14ac:dyDescent="0.2">
      <c r="A14" s="11" t="s">
        <v>403</v>
      </c>
      <c r="B14" s="136">
        <v>88776.170000000013</v>
      </c>
      <c r="C14" s="136">
        <v>104144.95999999999</v>
      </c>
      <c r="D14" s="136">
        <v>134932.96539325843</v>
      </c>
      <c r="E14" s="136">
        <v>139239.3366292135</v>
      </c>
      <c r="F14" s="136">
        <v>141392.52224719102</v>
      </c>
      <c r="G14" s="136">
        <v>144263.43640449439</v>
      </c>
      <c r="H14" s="137">
        <v>147134.35056179776</v>
      </c>
      <c r="I14" s="4"/>
      <c r="J14" s="3"/>
      <c r="K14" s="3"/>
      <c r="L14" s="3"/>
      <c r="M14" s="3"/>
      <c r="N14" s="3"/>
      <c r="O14" s="3"/>
      <c r="P14" s="3"/>
    </row>
    <row r="15" spans="1:16" x14ac:dyDescent="0.2">
      <c r="A15" s="11" t="s">
        <v>404</v>
      </c>
      <c r="B15" s="136">
        <v>1722418.73</v>
      </c>
      <c r="C15" s="136">
        <v>1727627.56</v>
      </c>
      <c r="D15" s="136">
        <v>2737280</v>
      </c>
      <c r="E15" s="136">
        <v>2824640</v>
      </c>
      <c r="F15" s="136">
        <v>2868320</v>
      </c>
      <c r="G15" s="136">
        <v>2926560</v>
      </c>
      <c r="H15" s="137">
        <v>3066918.4</v>
      </c>
      <c r="I15" s="4"/>
      <c r="J15" s="3"/>
      <c r="K15" s="3"/>
      <c r="L15" s="3"/>
      <c r="M15" s="3"/>
      <c r="N15" s="3"/>
      <c r="O15" s="3"/>
      <c r="P15" s="3"/>
    </row>
    <row r="16" spans="1:16" x14ac:dyDescent="0.2">
      <c r="A16" s="11" t="s">
        <v>405</v>
      </c>
      <c r="B16" s="136">
        <v>54382.17</v>
      </c>
      <c r="C16" s="136">
        <v>81743.959999999992</v>
      </c>
      <c r="D16" s="136">
        <v>78208</v>
      </c>
      <c r="E16" s="136">
        <v>80704</v>
      </c>
      <c r="F16" s="136">
        <v>81952</v>
      </c>
      <c r="G16" s="136">
        <v>83616</v>
      </c>
      <c r="H16" s="137">
        <v>85280</v>
      </c>
      <c r="I16" s="4"/>
      <c r="J16" s="3"/>
      <c r="K16" s="3"/>
      <c r="L16" s="3"/>
      <c r="M16" s="3"/>
      <c r="N16" s="3"/>
      <c r="O16" s="3"/>
      <c r="P16" s="3"/>
    </row>
    <row r="17" spans="1:16" x14ac:dyDescent="0.2">
      <c r="A17" s="11" t="s">
        <v>85</v>
      </c>
      <c r="B17" s="136">
        <v>283507.57</v>
      </c>
      <c r="C17" s="136">
        <v>284195.89850530785</v>
      </c>
      <c r="D17" s="136">
        <v>321669.78510583861</v>
      </c>
      <c r="E17" s="136">
        <v>342183.82855816325</v>
      </c>
      <c r="F17" s="136">
        <v>356016.00401263154</v>
      </c>
      <c r="G17" s="136">
        <v>371934.4684910475</v>
      </c>
      <c r="H17" s="137">
        <v>387308.4434328177</v>
      </c>
      <c r="I17" s="4"/>
      <c r="J17" s="3"/>
      <c r="K17" s="3"/>
      <c r="L17" s="3"/>
      <c r="M17" s="3"/>
      <c r="N17" s="3"/>
      <c r="O17" s="3"/>
      <c r="P17" s="3"/>
    </row>
    <row r="18" spans="1:16" x14ac:dyDescent="0.2">
      <c r="A18" s="11" t="s">
        <v>406</v>
      </c>
      <c r="B18" s="136">
        <v>123971.29999999999</v>
      </c>
      <c r="C18" s="136">
        <v>0</v>
      </c>
      <c r="D18" s="136"/>
      <c r="E18" s="136"/>
      <c r="F18" s="136"/>
      <c r="G18" s="136"/>
      <c r="H18" s="137"/>
      <c r="I18" s="4"/>
      <c r="J18" s="3"/>
      <c r="K18" s="3"/>
      <c r="L18" s="3"/>
      <c r="M18" s="3"/>
      <c r="N18" s="3"/>
      <c r="O18" s="3"/>
      <c r="P18" s="3"/>
    </row>
    <row r="19" spans="1:16" x14ac:dyDescent="0.2">
      <c r="A19" s="11" t="s">
        <v>407</v>
      </c>
      <c r="B19" s="136">
        <v>179313.01</v>
      </c>
      <c r="C19" s="136">
        <v>0</v>
      </c>
      <c r="D19" s="136"/>
      <c r="E19" s="136"/>
      <c r="F19" s="136">
        <v>0</v>
      </c>
      <c r="G19" s="136"/>
      <c r="H19" s="137"/>
      <c r="I19" s="4"/>
      <c r="J19" s="3"/>
      <c r="K19" s="3"/>
      <c r="L19" s="3"/>
      <c r="M19" s="3"/>
      <c r="N19" s="3"/>
      <c r="O19" s="3"/>
      <c r="P19" s="3"/>
    </row>
    <row r="20" spans="1:16" x14ac:dyDescent="0.2">
      <c r="A20" s="11" t="s">
        <v>408</v>
      </c>
      <c r="B20" s="136">
        <v>3273700.1499999994</v>
      </c>
      <c r="C20" s="136">
        <v>5481018.5812749108</v>
      </c>
      <c r="D20" s="136">
        <v>6433395.7021167716</v>
      </c>
      <c r="E20" s="136">
        <v>6843676.5711632641</v>
      </c>
      <c r="F20" s="136">
        <v>7120320.0802526297</v>
      </c>
      <c r="G20" s="136">
        <v>7438689.3698209478</v>
      </c>
      <c r="H20" s="137">
        <v>7746168.8686563522</v>
      </c>
      <c r="I20" s="4"/>
      <c r="J20" s="3"/>
      <c r="K20" s="3"/>
      <c r="L20" s="3"/>
      <c r="M20" s="3"/>
      <c r="N20" s="3"/>
      <c r="O20" s="3"/>
      <c r="P20" s="3"/>
    </row>
    <row r="21" spans="1:16" x14ac:dyDescent="0.2">
      <c r="A21" s="11" t="s">
        <v>409</v>
      </c>
      <c r="B21" s="136">
        <v>536.01</v>
      </c>
      <c r="C21" s="136">
        <v>0</v>
      </c>
      <c r="D21" s="136"/>
      <c r="E21" s="136"/>
      <c r="F21" s="136"/>
      <c r="G21" s="136"/>
      <c r="H21" s="137"/>
      <c r="I21" s="4"/>
      <c r="J21" s="3"/>
      <c r="K21" s="3"/>
      <c r="L21" s="3"/>
      <c r="M21" s="3"/>
      <c r="N21" s="3"/>
      <c r="O21" s="3"/>
      <c r="P21" s="3"/>
    </row>
    <row r="22" spans="1:16" x14ac:dyDescent="0.2">
      <c r="A22" s="11" t="s">
        <v>410</v>
      </c>
      <c r="B22" s="136">
        <v>1605402.3799999997</v>
      </c>
      <c r="C22" s="136">
        <v>0</v>
      </c>
      <c r="D22" s="136"/>
      <c r="E22" s="136"/>
      <c r="F22" s="136">
        <v>0</v>
      </c>
      <c r="G22" s="136"/>
      <c r="H22" s="137"/>
      <c r="I22" s="4"/>
      <c r="J22" s="3"/>
      <c r="K22" s="3"/>
      <c r="L22" s="3"/>
      <c r="M22" s="3"/>
      <c r="N22" s="3"/>
      <c r="O22" s="3"/>
      <c r="P22" s="3"/>
    </row>
    <row r="23" spans="1:16" x14ac:dyDescent="0.2">
      <c r="A23" s="11" t="s">
        <v>411</v>
      </c>
      <c r="B23" s="136">
        <v>1579.98</v>
      </c>
      <c r="C23" s="136"/>
      <c r="D23" s="136"/>
      <c r="E23" s="136"/>
      <c r="F23" s="136"/>
      <c r="G23" s="136"/>
      <c r="H23" s="137"/>
      <c r="I23" s="4"/>
      <c r="J23" s="3"/>
      <c r="K23" s="3"/>
      <c r="L23" s="3"/>
      <c r="M23" s="3"/>
      <c r="N23" s="3"/>
      <c r="O23" s="3"/>
      <c r="P23" s="3"/>
    </row>
    <row r="24" spans="1:16" x14ac:dyDescent="0.2">
      <c r="A24" s="11" t="s">
        <v>412</v>
      </c>
      <c r="B24" s="136">
        <v>120000</v>
      </c>
      <c r="C24" s="136"/>
      <c r="D24" s="136"/>
      <c r="E24" s="136"/>
      <c r="F24" s="136"/>
      <c r="G24" s="136"/>
      <c r="H24" s="137"/>
      <c r="I24" s="4"/>
      <c r="J24" s="3"/>
      <c r="K24" s="3"/>
      <c r="L24" s="3"/>
      <c r="M24" s="3"/>
      <c r="N24" s="3"/>
      <c r="O24" s="3"/>
      <c r="P24" s="3"/>
    </row>
    <row r="25" spans="1:16" x14ac:dyDescent="0.2">
      <c r="A25" s="11" t="s">
        <v>413</v>
      </c>
      <c r="B25" s="136">
        <v>0</v>
      </c>
      <c r="C25" s="136"/>
      <c r="D25" s="136"/>
      <c r="E25" s="136"/>
      <c r="F25" s="136"/>
      <c r="G25" s="136"/>
      <c r="H25" s="137"/>
      <c r="I25" s="4"/>
      <c r="J25" s="3"/>
      <c r="K25" s="3"/>
      <c r="L25" s="3"/>
      <c r="M25" s="3"/>
      <c r="N25" s="3"/>
      <c r="O25" s="3"/>
      <c r="P25" s="3"/>
    </row>
    <row r="26" spans="1:16" x14ac:dyDescent="0.2">
      <c r="A26" s="11" t="s">
        <v>414</v>
      </c>
      <c r="B26" s="186">
        <v>125377.12000000001</v>
      </c>
      <c r="C26" s="186">
        <v>119790</v>
      </c>
      <c r="D26" s="186"/>
      <c r="E26" s="186"/>
      <c r="F26" s="186"/>
      <c r="G26" s="186"/>
      <c r="H26" s="187"/>
      <c r="I26" s="4"/>
      <c r="J26" s="3"/>
      <c r="K26" s="3"/>
      <c r="L26" s="3"/>
      <c r="M26" s="3"/>
      <c r="N26" s="3"/>
      <c r="O26" s="3"/>
      <c r="P26" s="3"/>
    </row>
    <row r="27" spans="1:16" x14ac:dyDescent="0.2">
      <c r="A27" s="126" t="s">
        <v>29</v>
      </c>
      <c r="B27" s="127">
        <f t="shared" ref="B27:H27" si="1">SUM(B14:B26)</f>
        <v>7578964.5899999989</v>
      </c>
      <c r="C27" s="127">
        <f t="shared" si="1"/>
        <v>7798520.9597802181</v>
      </c>
      <c r="D27" s="127">
        <f t="shared" si="1"/>
        <v>9705486.4526158683</v>
      </c>
      <c r="E27" s="127">
        <f t="shared" si="1"/>
        <v>10230443.736350641</v>
      </c>
      <c r="F27" s="127">
        <f t="shared" si="1"/>
        <v>10568000.606512453</v>
      </c>
      <c r="G27" s="127">
        <f t="shared" si="1"/>
        <v>10965063.274716489</v>
      </c>
      <c r="H27" s="127">
        <f t="shared" si="1"/>
        <v>11432810.062650967</v>
      </c>
      <c r="I27" s="4"/>
      <c r="J27" s="3"/>
      <c r="K27" s="3"/>
      <c r="L27" s="3"/>
      <c r="M27" s="3"/>
      <c r="N27" s="3"/>
      <c r="O27" s="3"/>
      <c r="P27" s="3"/>
    </row>
    <row r="29" spans="1:16" ht="13.5" thickBot="1" x14ac:dyDescent="0.25">
      <c r="A29" s="120" t="s">
        <v>420</v>
      </c>
      <c r="B29" s="121">
        <f>+B13+B27</f>
        <v>27260251.740000002</v>
      </c>
      <c r="C29" s="121">
        <f t="shared" ref="C29:H29" si="2">+C13+C27</f>
        <v>29705246.572490297</v>
      </c>
      <c r="D29" s="121">
        <f t="shared" si="2"/>
        <v>33886180.643330634</v>
      </c>
      <c r="E29" s="121">
        <f t="shared" si="2"/>
        <v>35953228.090033263</v>
      </c>
      <c r="F29" s="121">
        <f t="shared" si="2"/>
        <v>37330582.977117166</v>
      </c>
      <c r="G29" s="121">
        <f t="shared" si="2"/>
        <v>38924275.044043504</v>
      </c>
      <c r="H29" s="121">
        <f t="shared" si="2"/>
        <v>40547720.637945533</v>
      </c>
    </row>
    <row r="30" spans="1:16" ht="13.5" thickTop="1" x14ac:dyDescent="0.2"/>
    <row r="31" spans="1:16" x14ac:dyDescent="0.2">
      <c r="A31" s="138" t="s">
        <v>434</v>
      </c>
      <c r="B31" s="139"/>
      <c r="C31" s="184">
        <v>392</v>
      </c>
      <c r="D31" s="184">
        <v>376</v>
      </c>
      <c r="E31" s="184">
        <v>388</v>
      </c>
      <c r="F31" s="185">
        <v>394</v>
      </c>
      <c r="G31" s="184">
        <v>402</v>
      </c>
      <c r="H31" s="184">
        <v>410</v>
      </c>
      <c r="I31" s="4"/>
      <c r="J31" s="3"/>
      <c r="K31" s="3"/>
      <c r="L31" s="3"/>
      <c r="M31" s="3"/>
      <c r="N31" s="3"/>
      <c r="O31" s="3"/>
      <c r="P31" s="3"/>
    </row>
    <row r="35" spans="1:16" x14ac:dyDescent="0.2">
      <c r="D35" s="327" t="s">
        <v>338</v>
      </c>
      <c r="E35" s="327"/>
      <c r="F35" s="327"/>
      <c r="G35" s="327"/>
      <c r="H35" s="327"/>
    </row>
    <row r="36" spans="1:16" ht="39.4" customHeight="1" x14ac:dyDescent="0.2">
      <c r="A36" s="135" t="s">
        <v>232</v>
      </c>
      <c r="B36" s="118" t="s">
        <v>233</v>
      </c>
      <c r="C36" s="118" t="s">
        <v>435</v>
      </c>
      <c r="D36" s="118" t="s">
        <v>421</v>
      </c>
      <c r="E36" s="119" t="s">
        <v>422</v>
      </c>
      <c r="F36" s="119" t="s">
        <v>423</v>
      </c>
      <c r="G36" s="119" t="s">
        <v>424</v>
      </c>
      <c r="H36" s="119" t="s">
        <v>425</v>
      </c>
    </row>
    <row r="37" spans="1:16" x14ac:dyDescent="0.2">
      <c r="A37" s="11" t="s">
        <v>415</v>
      </c>
      <c r="B37" s="136">
        <v>-859825.93</v>
      </c>
      <c r="C37" s="136">
        <v>-1039785</v>
      </c>
      <c r="D37" s="136">
        <v>-1101300.75</v>
      </c>
      <c r="E37" s="136">
        <v>-1168480</v>
      </c>
      <c r="F37" s="136">
        <v>-1213244</v>
      </c>
      <c r="G37" s="136">
        <v>-1265039</v>
      </c>
      <c r="H37" s="137">
        <v>-1317801</v>
      </c>
      <c r="I37" s="4"/>
      <c r="J37" s="3"/>
      <c r="K37" s="3"/>
      <c r="L37" s="3"/>
      <c r="M37" s="3"/>
      <c r="N37" s="3"/>
      <c r="O37" s="3"/>
      <c r="P37" s="3"/>
    </row>
    <row r="38" spans="1:16" x14ac:dyDescent="0.2">
      <c r="A38" s="11" t="s">
        <v>416</v>
      </c>
      <c r="B38" s="136">
        <v>-2249037.48</v>
      </c>
      <c r="C38" s="136">
        <v>-3119355</v>
      </c>
      <c r="D38" s="136">
        <v>-3303902.25</v>
      </c>
      <c r="E38" s="136">
        <v>-3505440</v>
      </c>
      <c r="F38" s="136">
        <v>-3639732</v>
      </c>
      <c r="G38" s="136">
        <v>-3795117</v>
      </c>
      <c r="H38" s="137">
        <v>-3953403</v>
      </c>
      <c r="I38" s="4"/>
      <c r="J38" s="3"/>
      <c r="K38" s="3"/>
      <c r="L38" s="3"/>
      <c r="M38" s="3"/>
      <c r="N38" s="3"/>
      <c r="O38" s="3"/>
      <c r="P38" s="3"/>
    </row>
    <row r="39" spans="1:16" ht="13.5" thickBot="1" x14ac:dyDescent="0.25">
      <c r="A39" s="120" t="s">
        <v>32</v>
      </c>
      <c r="B39" s="121">
        <f t="shared" ref="B39:H39" si="3">SUM(B37:B38)</f>
        <v>-3108863.41</v>
      </c>
      <c r="C39" s="121">
        <f t="shared" si="3"/>
        <v>-4159140</v>
      </c>
      <c r="D39" s="121">
        <f t="shared" si="3"/>
        <v>-4405203</v>
      </c>
      <c r="E39" s="121">
        <f t="shared" si="3"/>
        <v>-4673920</v>
      </c>
      <c r="F39" s="121">
        <f t="shared" si="3"/>
        <v>-4852976</v>
      </c>
      <c r="G39" s="121">
        <f t="shared" si="3"/>
        <v>-5060156</v>
      </c>
      <c r="H39" s="121">
        <f t="shared" si="3"/>
        <v>-5271204</v>
      </c>
      <c r="I39" s="4"/>
      <c r="J39" s="3"/>
      <c r="K39" s="3"/>
      <c r="L39" s="3"/>
      <c r="M39" s="3"/>
      <c r="N39" s="3"/>
      <c r="O39" s="3"/>
      <c r="P39" s="3"/>
    </row>
    <row r="40" spans="1:16" ht="13.5" thickTop="1" x14ac:dyDescent="0.2">
      <c r="B40" s="140"/>
      <c r="C40" s="132"/>
      <c r="D40" s="140"/>
      <c r="E40" s="140"/>
      <c r="F40" s="141"/>
      <c r="H40" s="3"/>
      <c r="I40" s="4"/>
      <c r="J40" s="3"/>
      <c r="K40" s="3"/>
      <c r="L40" s="3"/>
      <c r="M40" s="3"/>
      <c r="N40" s="3"/>
      <c r="O40" s="3"/>
      <c r="P40" s="3"/>
    </row>
    <row r="41" spans="1:16" x14ac:dyDescent="0.2">
      <c r="B41" s="140"/>
      <c r="C41" s="132"/>
      <c r="D41" s="140"/>
      <c r="E41" s="140"/>
      <c r="F41" s="141"/>
      <c r="H41" s="3"/>
      <c r="I41" s="4"/>
      <c r="J41" s="3"/>
      <c r="K41" s="3"/>
      <c r="L41" s="3"/>
      <c r="M41" s="3"/>
      <c r="N41" s="3"/>
      <c r="O41" s="3"/>
      <c r="P41" s="3"/>
    </row>
    <row r="42" spans="1:16" x14ac:dyDescent="0.2">
      <c r="B42" s="140"/>
      <c r="C42" s="132"/>
      <c r="D42" s="140"/>
      <c r="E42" s="140"/>
      <c r="F42" s="141"/>
      <c r="H42" s="3"/>
      <c r="I42" s="4"/>
      <c r="J42" s="3"/>
      <c r="K42" s="3"/>
      <c r="L42" s="3"/>
      <c r="M42" s="3"/>
      <c r="N42" s="3"/>
      <c r="O42" s="3"/>
      <c r="P42" s="3"/>
    </row>
    <row r="43" spans="1:16" x14ac:dyDescent="0.2">
      <c r="B43" s="140"/>
      <c r="C43" s="132"/>
      <c r="D43" s="140"/>
      <c r="E43" s="140"/>
      <c r="F43" s="141"/>
      <c r="H43" s="3"/>
      <c r="I43" s="4"/>
      <c r="J43" s="3"/>
      <c r="K43" s="3"/>
      <c r="L43" s="3"/>
      <c r="M43" s="3"/>
      <c r="N43" s="3"/>
      <c r="O43" s="3"/>
      <c r="P43" s="3"/>
    </row>
    <row r="44" spans="1:16" x14ac:dyDescent="0.2">
      <c r="B44" s="140"/>
      <c r="C44" s="132"/>
      <c r="D44" s="140"/>
      <c r="E44" s="140"/>
      <c r="F44" s="141"/>
      <c r="H44" s="3"/>
      <c r="I44" s="4"/>
      <c r="J44" s="3"/>
      <c r="K44" s="3"/>
      <c r="L44" s="3"/>
      <c r="M44" s="3"/>
      <c r="N44" s="3"/>
      <c r="O44" s="3"/>
      <c r="P44" s="3"/>
    </row>
    <row r="45" spans="1:16" ht="18" customHeight="1" x14ac:dyDescent="0.2">
      <c r="B45" s="140"/>
      <c r="C45" s="132"/>
      <c r="D45" s="140"/>
      <c r="E45" s="140"/>
      <c r="F45" s="141"/>
      <c r="H45" s="3"/>
      <c r="I45" s="4"/>
      <c r="J45" s="3"/>
      <c r="K45" s="3"/>
      <c r="L45" s="3"/>
      <c r="M45" s="3"/>
      <c r="N45" s="3"/>
      <c r="O45" s="3"/>
      <c r="P45" s="3"/>
    </row>
    <row r="46" spans="1:16" ht="18" customHeight="1" x14ac:dyDescent="0.2">
      <c r="B46" s="140"/>
      <c r="C46" s="132"/>
      <c r="D46" s="140"/>
      <c r="E46" s="140"/>
      <c r="F46" s="141"/>
      <c r="H46" s="3"/>
      <c r="I46" s="4"/>
      <c r="J46" s="3"/>
      <c r="K46" s="3"/>
      <c r="L46" s="3"/>
      <c r="M46" s="3"/>
      <c r="N46" s="3"/>
      <c r="O46" s="3"/>
      <c r="P46" s="3"/>
    </row>
    <row r="47" spans="1:16" ht="18" customHeight="1" x14ac:dyDescent="0.2">
      <c r="B47" s="140"/>
      <c r="C47" s="132"/>
      <c r="D47" s="141"/>
      <c r="E47" s="140"/>
      <c r="F47" s="141"/>
      <c r="H47" s="3"/>
      <c r="I47" s="4"/>
      <c r="J47" s="3"/>
      <c r="K47" s="3"/>
      <c r="L47" s="3"/>
      <c r="M47" s="3"/>
      <c r="N47" s="3"/>
      <c r="O47" s="3"/>
      <c r="P47" s="3"/>
    </row>
    <row r="48" spans="1:16" ht="18" customHeight="1" x14ac:dyDescent="0.2">
      <c r="B48" s="140"/>
      <c r="C48" s="132"/>
      <c r="D48" s="140"/>
      <c r="E48" s="140"/>
      <c r="F48" s="141"/>
      <c r="H48" s="3"/>
      <c r="I48" s="4"/>
      <c r="J48" s="3"/>
      <c r="K48" s="3"/>
      <c r="L48" s="3"/>
      <c r="M48" s="3"/>
      <c r="N48" s="3"/>
      <c r="O48" s="3"/>
      <c r="P48" s="3"/>
    </row>
    <row r="49" spans="2:16" ht="18" customHeight="1" x14ac:dyDescent="0.2">
      <c r="B49" s="140"/>
      <c r="C49" s="132"/>
      <c r="D49" s="140"/>
      <c r="E49" s="140"/>
      <c r="F49" s="141"/>
      <c r="H49" s="3"/>
      <c r="I49" s="4"/>
      <c r="J49" s="3"/>
      <c r="K49" s="3"/>
      <c r="L49" s="3"/>
      <c r="M49" s="3"/>
      <c r="N49" s="3"/>
      <c r="O49" s="3"/>
      <c r="P49" s="3"/>
    </row>
    <row r="50" spans="2:16" ht="18" customHeight="1" x14ac:dyDescent="0.2">
      <c r="B50" s="140"/>
      <c r="C50" s="132"/>
      <c r="D50" s="140"/>
      <c r="E50" s="140"/>
      <c r="F50" s="141"/>
      <c r="H50" s="3"/>
      <c r="I50" s="4"/>
      <c r="J50" s="3"/>
      <c r="K50" s="3"/>
      <c r="L50" s="3"/>
      <c r="M50" s="3"/>
      <c r="N50" s="3"/>
      <c r="O50" s="3"/>
      <c r="P50" s="3"/>
    </row>
    <row r="51" spans="2:16" ht="18" customHeight="1" x14ac:dyDescent="0.2">
      <c r="B51" s="140"/>
      <c r="C51" s="132"/>
      <c r="D51" s="140"/>
      <c r="E51" s="140"/>
      <c r="F51" s="141"/>
      <c r="H51" s="3"/>
      <c r="I51" s="4"/>
      <c r="J51" s="3"/>
      <c r="K51" s="3"/>
      <c r="L51" s="3"/>
      <c r="M51" s="3"/>
      <c r="N51" s="3"/>
      <c r="O51" s="3"/>
      <c r="P51" s="3"/>
    </row>
    <row r="52" spans="2:16" ht="18" customHeight="1" x14ac:dyDescent="0.2">
      <c r="B52" s="140"/>
      <c r="C52" s="132"/>
      <c r="D52" s="141"/>
      <c r="E52" s="140"/>
      <c r="F52" s="141"/>
      <c r="H52" s="3"/>
      <c r="I52" s="4"/>
      <c r="J52" s="3"/>
      <c r="K52" s="3"/>
      <c r="L52" s="3"/>
      <c r="M52" s="3"/>
      <c r="N52" s="3"/>
      <c r="O52" s="3"/>
      <c r="P52" s="3"/>
    </row>
    <row r="53" spans="2:16" ht="18" customHeight="1" x14ac:dyDescent="0.2">
      <c r="B53" s="140"/>
      <c r="C53" s="132"/>
      <c r="D53" s="141"/>
      <c r="E53" s="141"/>
      <c r="F53" s="141"/>
      <c r="H53" s="3"/>
      <c r="I53" s="4"/>
      <c r="J53" s="3"/>
      <c r="K53" s="3"/>
      <c r="L53" s="3"/>
      <c r="M53" s="3"/>
      <c r="N53" s="3"/>
      <c r="O53" s="3"/>
      <c r="P53" s="3"/>
    </row>
    <row r="54" spans="2:16" ht="18" customHeight="1" x14ac:dyDescent="0.2">
      <c r="B54" s="140"/>
      <c r="C54" s="132"/>
      <c r="D54" s="140"/>
      <c r="E54" s="140"/>
      <c r="F54" s="141"/>
      <c r="H54" s="2"/>
      <c r="I54" s="4"/>
      <c r="J54" s="3"/>
      <c r="K54" s="3"/>
      <c r="L54" s="3"/>
      <c r="M54" s="3"/>
      <c r="N54" s="3"/>
      <c r="O54" s="3"/>
      <c r="P54" s="3"/>
    </row>
    <row r="55" spans="2:16" ht="18" customHeight="1" x14ac:dyDescent="0.2">
      <c r="B55" s="140"/>
      <c r="C55" s="132"/>
      <c r="D55" s="140"/>
      <c r="E55" s="140"/>
      <c r="F55" s="141"/>
      <c r="H55" s="2"/>
      <c r="I55" s="4"/>
      <c r="J55" s="3"/>
      <c r="K55" s="3"/>
      <c r="L55" s="3"/>
      <c r="M55" s="3"/>
      <c r="N55" s="3"/>
      <c r="O55" s="3"/>
      <c r="P55" s="3"/>
    </row>
    <row r="56" spans="2:16" ht="18" customHeight="1" x14ac:dyDescent="0.2">
      <c r="B56" s="140"/>
      <c r="C56" s="132"/>
      <c r="D56" s="140"/>
      <c r="E56" s="140"/>
      <c r="F56" s="141"/>
      <c r="H56" s="2"/>
      <c r="I56" s="4"/>
      <c r="K56" s="3"/>
      <c r="L56" s="3"/>
      <c r="M56" s="3"/>
      <c r="N56" s="3"/>
      <c r="O56" s="3"/>
      <c r="P56" s="3"/>
    </row>
    <row r="57" spans="2:16" ht="18" customHeight="1" x14ac:dyDescent="0.2">
      <c r="B57" s="140"/>
      <c r="C57" s="132"/>
      <c r="D57" s="140"/>
      <c r="E57" s="140"/>
      <c r="F57" s="141"/>
      <c r="H57" s="2"/>
      <c r="I57" s="4"/>
      <c r="K57" s="3"/>
      <c r="L57" s="3"/>
      <c r="M57" s="3"/>
      <c r="N57" s="3"/>
      <c r="O57" s="3"/>
      <c r="P57" s="3"/>
    </row>
    <row r="58" spans="2:16" ht="18" customHeight="1" x14ac:dyDescent="0.2">
      <c r="B58" s="140"/>
      <c r="C58" s="132"/>
      <c r="D58" s="140"/>
      <c r="E58" s="140"/>
      <c r="F58" s="141"/>
      <c r="H58" s="3"/>
      <c r="I58" s="4"/>
      <c r="J58" s="3"/>
      <c r="K58" s="3"/>
      <c r="L58" s="3"/>
      <c r="M58" s="3"/>
      <c r="N58" s="3"/>
      <c r="O58" s="3"/>
      <c r="P58" s="3"/>
    </row>
    <row r="59" spans="2:16" ht="18" customHeight="1" x14ac:dyDescent="0.2">
      <c r="B59" s="140"/>
      <c r="C59" s="132"/>
      <c r="D59" s="140"/>
      <c r="E59" s="140"/>
      <c r="F59" s="141"/>
      <c r="H59" s="3"/>
      <c r="I59" s="4"/>
      <c r="J59" s="3"/>
      <c r="K59" s="3"/>
      <c r="L59" s="3"/>
      <c r="M59" s="3"/>
      <c r="N59" s="3"/>
      <c r="O59" s="3"/>
      <c r="P59" s="3"/>
    </row>
    <row r="60" spans="2:16" ht="18" customHeight="1" x14ac:dyDescent="0.2">
      <c r="B60" s="140"/>
      <c r="C60" s="132"/>
      <c r="D60" s="140"/>
      <c r="E60" s="140"/>
      <c r="F60" s="141"/>
      <c r="H60" s="3"/>
      <c r="I60" s="4"/>
      <c r="J60" s="3"/>
      <c r="K60" s="3"/>
      <c r="L60" s="3"/>
      <c r="M60" s="3"/>
      <c r="N60" s="3"/>
      <c r="O60" s="3"/>
      <c r="P60" s="3"/>
    </row>
    <row r="61" spans="2:16" ht="18" customHeight="1" x14ac:dyDescent="0.2">
      <c r="B61" s="140"/>
      <c r="C61" s="132"/>
      <c r="D61" s="140"/>
      <c r="E61" s="140"/>
      <c r="F61" s="141"/>
      <c r="G61" s="2"/>
      <c r="H61" s="3"/>
      <c r="I61" s="4"/>
      <c r="J61" s="3"/>
      <c r="K61" s="3"/>
      <c r="L61" s="3"/>
      <c r="M61" s="3"/>
      <c r="N61" s="3"/>
      <c r="O61" s="3"/>
      <c r="P61" s="3"/>
    </row>
    <row r="62" spans="2:16" ht="18" customHeight="1" x14ac:dyDescent="0.2">
      <c r="B62" s="140"/>
      <c r="C62" s="132"/>
      <c r="D62" s="140"/>
      <c r="E62" s="140"/>
      <c r="F62" s="141"/>
      <c r="H62" s="3"/>
      <c r="I62" s="4"/>
      <c r="J62" s="3"/>
      <c r="K62" s="3"/>
      <c r="L62" s="3"/>
      <c r="M62" s="3"/>
      <c r="N62" s="3"/>
      <c r="O62" s="3"/>
      <c r="P62" s="3"/>
    </row>
    <row r="63" spans="2:16" ht="18" customHeight="1" x14ac:dyDescent="0.2">
      <c r="B63" s="140"/>
      <c r="C63" s="132"/>
      <c r="D63" s="140"/>
      <c r="E63" s="140"/>
      <c r="F63" s="141"/>
      <c r="H63" s="3"/>
      <c r="I63" s="4"/>
      <c r="J63" s="3"/>
      <c r="K63" s="3"/>
      <c r="L63" s="3"/>
      <c r="M63" s="3"/>
      <c r="N63" s="3"/>
      <c r="O63" s="3"/>
      <c r="P63" s="3"/>
    </row>
    <row r="64" spans="2:16" ht="18" customHeight="1" x14ac:dyDescent="0.2">
      <c r="B64" s="140"/>
      <c r="C64" s="132"/>
      <c r="D64" s="140"/>
      <c r="E64" s="140"/>
      <c r="F64" s="141"/>
      <c r="H64" s="3"/>
      <c r="I64" s="4"/>
      <c r="J64" s="3"/>
      <c r="K64" s="3"/>
      <c r="L64" s="3"/>
      <c r="M64" s="3"/>
      <c r="N64" s="3"/>
      <c r="O64" s="3"/>
      <c r="P64" s="3"/>
    </row>
    <row r="65" spans="2:16" ht="18" customHeight="1" x14ac:dyDescent="0.2">
      <c r="B65" s="140"/>
      <c r="C65" s="132"/>
      <c r="D65" s="141"/>
      <c r="E65" s="140"/>
      <c r="F65" s="141"/>
      <c r="H65" s="3"/>
      <c r="I65" s="4"/>
      <c r="J65" s="3"/>
      <c r="K65" s="3"/>
      <c r="L65" s="3"/>
      <c r="M65" s="3"/>
      <c r="N65" s="3"/>
      <c r="O65" s="3"/>
      <c r="P65" s="3"/>
    </row>
    <row r="66" spans="2:16" ht="18" customHeight="1" x14ac:dyDescent="0.2">
      <c r="B66" s="140"/>
      <c r="C66" s="132"/>
      <c r="D66" s="140"/>
      <c r="E66" s="140"/>
      <c r="F66" s="141"/>
      <c r="H66" s="3"/>
      <c r="I66" s="4"/>
      <c r="J66" s="3"/>
      <c r="K66" s="3"/>
      <c r="L66" s="3"/>
      <c r="M66" s="3"/>
      <c r="N66" s="3"/>
      <c r="O66" s="3"/>
      <c r="P66" s="3"/>
    </row>
    <row r="67" spans="2:16" ht="18" customHeight="1" x14ac:dyDescent="0.2">
      <c r="B67" s="140"/>
      <c r="C67" s="132"/>
      <c r="D67" s="140"/>
      <c r="E67" s="140"/>
      <c r="F67" s="141"/>
      <c r="H67" s="3"/>
      <c r="I67" s="4"/>
      <c r="J67" s="3"/>
      <c r="K67" s="3"/>
      <c r="L67" s="3"/>
      <c r="M67" s="3"/>
      <c r="N67" s="3"/>
      <c r="O67" s="3"/>
      <c r="P67" s="3"/>
    </row>
    <row r="68" spans="2:16" ht="18" customHeight="1" x14ac:dyDescent="0.2">
      <c r="B68" s="140"/>
      <c r="C68" s="132"/>
      <c r="D68" s="141"/>
      <c r="E68" s="140"/>
      <c r="F68" s="141"/>
      <c r="H68" s="3"/>
      <c r="I68" s="4"/>
      <c r="J68" s="3"/>
      <c r="K68" s="3"/>
      <c r="L68" s="3"/>
      <c r="M68" s="3"/>
      <c r="N68" s="3"/>
      <c r="O68" s="3"/>
      <c r="P68" s="3"/>
    </row>
    <row r="69" spans="2:16" ht="18" customHeight="1" x14ac:dyDescent="0.2">
      <c r="B69" s="140"/>
      <c r="C69" s="132"/>
      <c r="D69" s="140"/>
      <c r="E69" s="140"/>
      <c r="F69" s="141"/>
      <c r="H69" s="3"/>
      <c r="I69" s="4"/>
      <c r="J69" s="3"/>
      <c r="K69" s="3"/>
      <c r="L69" s="3"/>
      <c r="M69" s="3"/>
      <c r="N69" s="3"/>
      <c r="O69" s="3"/>
      <c r="P69" s="3"/>
    </row>
    <row r="70" spans="2:16" ht="18" customHeight="1" x14ac:dyDescent="0.2">
      <c r="B70" s="140"/>
      <c r="C70" s="132"/>
      <c r="D70" s="140"/>
      <c r="E70" s="140"/>
      <c r="F70" s="141"/>
      <c r="H70" s="3"/>
      <c r="I70" s="4"/>
      <c r="J70" s="3"/>
      <c r="K70" s="3"/>
      <c r="L70" s="3"/>
      <c r="M70" s="3"/>
      <c r="N70" s="3"/>
      <c r="O70" s="3"/>
      <c r="P70" s="3"/>
    </row>
    <row r="71" spans="2:16" ht="18" customHeight="1" x14ac:dyDescent="0.2">
      <c r="B71" s="140"/>
      <c r="C71" s="132"/>
      <c r="D71" s="140"/>
      <c r="E71" s="140"/>
      <c r="F71" s="141"/>
      <c r="H71" s="3"/>
      <c r="I71" s="4"/>
      <c r="J71" s="3"/>
      <c r="K71" s="3"/>
      <c r="L71" s="3"/>
      <c r="M71" s="3"/>
      <c r="N71" s="3"/>
      <c r="O71" s="3"/>
      <c r="P71" s="3"/>
    </row>
    <row r="72" spans="2:16" ht="18" customHeight="1" x14ac:dyDescent="0.2">
      <c r="B72" s="140"/>
      <c r="C72" s="132"/>
      <c r="D72" s="140"/>
      <c r="E72" s="140"/>
      <c r="F72" s="141"/>
      <c r="H72" s="3"/>
      <c r="I72" s="4"/>
      <c r="J72" s="3"/>
      <c r="K72" s="3"/>
      <c r="L72" s="3"/>
      <c r="M72" s="3"/>
      <c r="N72" s="3"/>
      <c r="O72" s="3"/>
      <c r="P72" s="3"/>
    </row>
    <row r="73" spans="2:16" ht="18" customHeight="1" x14ac:dyDescent="0.2">
      <c r="B73" s="140"/>
      <c r="C73" s="132"/>
      <c r="D73" s="140"/>
      <c r="E73" s="140"/>
      <c r="F73" s="141"/>
      <c r="H73" s="3"/>
      <c r="I73" s="4"/>
      <c r="J73" s="3"/>
      <c r="K73" s="3"/>
      <c r="L73" s="3"/>
      <c r="M73" s="3"/>
      <c r="N73" s="3"/>
      <c r="O73" s="3"/>
      <c r="P73" s="3"/>
    </row>
    <row r="74" spans="2:16" ht="18" customHeight="1" x14ac:dyDescent="0.2">
      <c r="B74" s="140"/>
      <c r="C74" s="132"/>
      <c r="D74" s="140"/>
      <c r="E74" s="140"/>
      <c r="F74" s="141"/>
      <c r="H74" s="3"/>
      <c r="I74" s="4"/>
      <c r="J74" s="3"/>
      <c r="K74" s="3"/>
      <c r="L74" s="3"/>
      <c r="M74" s="3"/>
      <c r="N74" s="3"/>
      <c r="O74" s="3"/>
      <c r="P74" s="3"/>
    </row>
    <row r="75" spans="2:16" ht="18" customHeight="1" x14ac:dyDescent="0.2">
      <c r="B75" s="140"/>
      <c r="C75" s="132"/>
      <c r="D75" s="140"/>
      <c r="E75" s="140"/>
      <c r="F75" s="141"/>
      <c r="H75" s="3"/>
      <c r="I75" s="4"/>
      <c r="J75" s="3"/>
      <c r="K75" s="3"/>
      <c r="L75" s="3"/>
      <c r="M75" s="3"/>
      <c r="N75" s="3"/>
      <c r="O75" s="3"/>
      <c r="P75" s="3"/>
    </row>
    <row r="76" spans="2:16" ht="18" customHeight="1" x14ac:dyDescent="0.2">
      <c r="B76" s="140"/>
      <c r="C76" s="132"/>
      <c r="D76" s="140"/>
      <c r="E76" s="140"/>
      <c r="F76" s="141"/>
      <c r="H76" s="2"/>
      <c r="I76" s="4"/>
      <c r="J76" s="3"/>
      <c r="K76" s="3"/>
      <c r="L76" s="3"/>
      <c r="M76" s="3"/>
      <c r="N76" s="3"/>
      <c r="O76" s="3"/>
      <c r="P76" s="3"/>
    </row>
    <row r="77" spans="2:16" ht="18" customHeight="1" x14ac:dyDescent="0.2">
      <c r="B77" s="140"/>
      <c r="C77" s="132"/>
      <c r="D77" s="140"/>
      <c r="E77" s="140"/>
      <c r="F77" s="141"/>
      <c r="H77" s="2"/>
      <c r="I77" s="4"/>
      <c r="J77" s="3"/>
      <c r="K77" s="3"/>
      <c r="L77" s="3"/>
      <c r="M77" s="3"/>
      <c r="N77" s="3"/>
      <c r="O77" s="3"/>
      <c r="P77" s="3"/>
    </row>
    <row r="78" spans="2:16" ht="18" customHeight="1" x14ac:dyDescent="0.2">
      <c r="B78" s="140"/>
      <c r="C78" s="132"/>
      <c r="D78" s="140"/>
      <c r="E78" s="140"/>
      <c r="F78" s="141"/>
      <c r="H78" s="3"/>
      <c r="I78" s="4"/>
      <c r="J78" s="3"/>
      <c r="K78" s="3"/>
      <c r="L78" s="3"/>
      <c r="M78" s="3"/>
      <c r="N78" s="3"/>
      <c r="O78" s="3"/>
      <c r="P78" s="3"/>
    </row>
    <row r="79" spans="2:16" ht="18" customHeight="1" x14ac:dyDescent="0.2">
      <c r="B79" s="140"/>
      <c r="C79" s="132"/>
      <c r="D79" s="141"/>
      <c r="E79" s="140"/>
      <c r="F79" s="141"/>
      <c r="H79" s="3"/>
      <c r="I79" s="4"/>
      <c r="J79" s="3"/>
      <c r="K79" s="3"/>
      <c r="L79" s="3"/>
      <c r="M79" s="3"/>
      <c r="N79" s="3"/>
      <c r="O79" s="3"/>
      <c r="P79" s="3"/>
    </row>
    <row r="80" spans="2:16" ht="18" customHeight="1" x14ac:dyDescent="0.2">
      <c r="B80" s="140"/>
      <c r="C80" s="132"/>
      <c r="D80" s="141"/>
      <c r="E80" s="140"/>
      <c r="F80" s="141"/>
      <c r="H80" s="3"/>
      <c r="I80" s="4"/>
      <c r="J80" s="3"/>
      <c r="K80" s="3"/>
      <c r="L80" s="3"/>
      <c r="M80" s="3"/>
      <c r="N80" s="3"/>
      <c r="O80" s="3"/>
      <c r="P80" s="3"/>
    </row>
    <row r="81" spans="2:16" ht="18" customHeight="1" x14ac:dyDescent="0.2">
      <c r="B81" s="140"/>
      <c r="C81" s="132"/>
      <c r="D81" s="140"/>
      <c r="E81" s="140"/>
      <c r="F81" s="141"/>
      <c r="H81" s="3"/>
      <c r="I81" s="4"/>
      <c r="J81" s="3"/>
      <c r="K81" s="3"/>
      <c r="L81" s="3"/>
      <c r="M81" s="3"/>
      <c r="N81" s="3"/>
      <c r="O81" s="3"/>
      <c r="P81" s="3"/>
    </row>
    <row r="82" spans="2:16" ht="18" customHeight="1" x14ac:dyDescent="0.2">
      <c r="B82" s="140"/>
      <c r="C82" s="132"/>
      <c r="D82" s="140"/>
      <c r="E82" s="140"/>
      <c r="F82" s="141"/>
      <c r="H82" s="3"/>
      <c r="I82" s="4"/>
      <c r="J82" s="3"/>
      <c r="K82" s="3"/>
      <c r="L82" s="3"/>
      <c r="M82" s="3"/>
      <c r="N82" s="3"/>
      <c r="O82" s="3"/>
      <c r="P82" s="3"/>
    </row>
    <row r="83" spans="2:16" ht="18" customHeight="1" x14ac:dyDescent="0.2">
      <c r="B83" s="140"/>
      <c r="C83" s="132"/>
      <c r="D83" s="140"/>
      <c r="E83" s="140"/>
      <c r="F83" s="141"/>
      <c r="H83" s="3"/>
      <c r="I83" s="4"/>
      <c r="J83" s="3"/>
      <c r="K83" s="3"/>
      <c r="L83" s="3"/>
      <c r="M83" s="3"/>
      <c r="N83" s="3"/>
      <c r="O83" s="3"/>
      <c r="P83" s="3"/>
    </row>
    <row r="84" spans="2:16" ht="18" customHeight="1" x14ac:dyDescent="0.2">
      <c r="B84" s="140"/>
      <c r="C84" s="132"/>
      <c r="D84" s="140"/>
      <c r="E84" s="140"/>
      <c r="F84" s="141"/>
      <c r="H84" s="3"/>
      <c r="I84" s="4"/>
      <c r="J84" s="3"/>
      <c r="K84" s="3"/>
      <c r="L84" s="3"/>
      <c r="M84" s="3"/>
      <c r="N84" s="3"/>
      <c r="O84" s="3"/>
      <c r="P84" s="3"/>
    </row>
    <row r="85" spans="2:16" ht="18" customHeight="1" x14ac:dyDescent="0.2">
      <c r="B85" s="140"/>
      <c r="C85" s="132"/>
      <c r="D85" s="140"/>
      <c r="E85" s="140"/>
      <c r="F85" s="141"/>
      <c r="H85" s="3"/>
      <c r="I85" s="4"/>
      <c r="J85" s="3"/>
      <c r="K85" s="3"/>
      <c r="L85" s="3"/>
      <c r="M85" s="3"/>
      <c r="N85" s="3"/>
      <c r="O85" s="3"/>
      <c r="P85" s="3"/>
    </row>
    <row r="86" spans="2:16" ht="18" customHeight="1" x14ac:dyDescent="0.2">
      <c r="B86" s="140"/>
      <c r="C86" s="132"/>
      <c r="D86" s="140"/>
      <c r="E86" s="140"/>
      <c r="F86" s="141"/>
      <c r="H86" s="3"/>
      <c r="I86" s="4"/>
      <c r="J86" s="3"/>
      <c r="K86" s="3"/>
      <c r="L86" s="3"/>
      <c r="M86" s="3"/>
      <c r="N86" s="3"/>
      <c r="O86" s="3"/>
      <c r="P86" s="3"/>
    </row>
    <row r="87" spans="2:16" ht="18" customHeight="1" x14ac:dyDescent="0.2">
      <c r="B87" s="140"/>
      <c r="C87" s="132"/>
      <c r="D87" s="140"/>
      <c r="E87" s="140"/>
      <c r="F87" s="141"/>
      <c r="H87" s="3"/>
      <c r="I87" s="4"/>
      <c r="J87" s="3"/>
      <c r="K87" s="3"/>
      <c r="L87" s="3"/>
      <c r="M87" s="3"/>
      <c r="N87" s="3"/>
      <c r="O87" s="3"/>
      <c r="P87" s="3"/>
    </row>
    <row r="88" spans="2:16" ht="18" customHeight="1" x14ac:dyDescent="0.2">
      <c r="B88" s="140"/>
      <c r="C88" s="132"/>
      <c r="D88" s="140"/>
      <c r="E88" s="140"/>
      <c r="F88" s="141"/>
      <c r="H88" s="3"/>
      <c r="I88" s="4"/>
      <c r="J88" s="3"/>
      <c r="K88" s="3"/>
      <c r="L88" s="3"/>
      <c r="M88" s="3"/>
      <c r="N88" s="3"/>
      <c r="O88" s="3"/>
      <c r="P88" s="3"/>
    </row>
    <row r="89" spans="2:16" ht="18" customHeight="1" x14ac:dyDescent="0.2">
      <c r="B89" s="140"/>
      <c r="C89" s="132"/>
      <c r="D89" s="140"/>
      <c r="E89" s="140"/>
      <c r="F89" s="141"/>
      <c r="H89" s="3"/>
      <c r="I89" s="4"/>
      <c r="J89" s="3"/>
      <c r="K89" s="3"/>
      <c r="L89" s="3"/>
      <c r="M89" s="3"/>
      <c r="N89" s="3"/>
      <c r="O89" s="3"/>
      <c r="P89" s="3"/>
    </row>
    <row r="90" spans="2:16" ht="18" customHeight="1" x14ac:dyDescent="0.2">
      <c r="B90" s="140"/>
      <c r="C90" s="132"/>
      <c r="D90" s="140"/>
      <c r="E90" s="140"/>
      <c r="F90" s="141"/>
      <c r="H90" s="3"/>
      <c r="I90" s="4"/>
      <c r="J90" s="3"/>
      <c r="K90" s="3"/>
      <c r="L90" s="3"/>
      <c r="M90" s="3"/>
      <c r="N90" s="3"/>
      <c r="O90" s="3"/>
      <c r="P90" s="3"/>
    </row>
    <row r="91" spans="2:16" ht="18" customHeight="1" x14ac:dyDescent="0.2">
      <c r="B91" s="140"/>
      <c r="C91" s="132"/>
      <c r="D91" s="140"/>
      <c r="E91" s="140"/>
      <c r="F91" s="141"/>
      <c r="H91" s="3"/>
      <c r="I91" s="4"/>
      <c r="J91" s="3"/>
      <c r="K91" s="3"/>
      <c r="L91" s="3"/>
      <c r="M91" s="3"/>
      <c r="N91" s="3"/>
      <c r="O91" s="3"/>
      <c r="P91" s="3"/>
    </row>
    <row r="92" spans="2:16" ht="18" customHeight="1" x14ac:dyDescent="0.2">
      <c r="B92" s="140"/>
      <c r="C92" s="132"/>
      <c r="D92" s="140"/>
      <c r="E92" s="140"/>
      <c r="F92" s="141"/>
      <c r="H92" s="3"/>
      <c r="I92" s="4"/>
      <c r="J92" s="3"/>
      <c r="K92" s="3"/>
      <c r="L92" s="3"/>
      <c r="M92" s="3"/>
      <c r="N92" s="3"/>
      <c r="O92" s="3"/>
      <c r="P92" s="3"/>
    </row>
    <row r="93" spans="2:16" ht="18" customHeight="1" x14ac:dyDescent="0.2">
      <c r="B93" s="140"/>
      <c r="C93" s="132"/>
      <c r="D93" s="140"/>
      <c r="E93" s="140"/>
      <c r="F93" s="141"/>
      <c r="H93" s="3"/>
      <c r="I93" s="4"/>
      <c r="J93" s="3"/>
      <c r="K93" s="3"/>
      <c r="L93" s="3"/>
      <c r="M93" s="3"/>
      <c r="N93" s="3"/>
      <c r="O93" s="3"/>
      <c r="P93" s="3"/>
    </row>
    <row r="94" spans="2:16" ht="18" customHeight="1" x14ac:dyDescent="0.2">
      <c r="B94" s="140"/>
      <c r="C94" s="132"/>
      <c r="D94" s="140"/>
      <c r="E94" s="140"/>
      <c r="F94" s="141"/>
      <c r="H94" s="3"/>
      <c r="I94" s="4"/>
      <c r="J94" s="3"/>
      <c r="K94" s="3"/>
      <c r="L94" s="3"/>
      <c r="M94" s="3"/>
      <c r="N94" s="3"/>
      <c r="O94" s="3"/>
      <c r="P94" s="3"/>
    </row>
    <row r="95" spans="2:16" ht="18" customHeight="1" x14ac:dyDescent="0.2">
      <c r="B95" s="140"/>
      <c r="C95" s="132"/>
      <c r="D95" s="140"/>
      <c r="E95" s="140"/>
      <c r="F95" s="141"/>
      <c r="H95" s="3"/>
      <c r="I95" s="4"/>
      <c r="J95" s="3"/>
      <c r="K95" s="3"/>
      <c r="L95" s="3"/>
      <c r="M95" s="3"/>
      <c r="N95" s="3"/>
      <c r="O95" s="3"/>
      <c r="P95" s="3"/>
    </row>
    <row r="96" spans="2:16" ht="18" customHeight="1" x14ac:dyDescent="0.2">
      <c r="B96" s="133"/>
      <c r="C96" s="132"/>
      <c r="D96" s="142"/>
      <c r="H96" s="3"/>
      <c r="I96" s="4"/>
      <c r="J96" s="3"/>
      <c r="K96" s="3"/>
      <c r="L96" s="3"/>
      <c r="M96" s="3"/>
      <c r="N96" s="3"/>
      <c r="O96" s="3"/>
      <c r="P96" s="3"/>
    </row>
    <row r="97" spans="2:16" ht="18" customHeight="1" x14ac:dyDescent="0.2">
      <c r="B97" s="133"/>
      <c r="C97" s="132"/>
      <c r="H97" s="3"/>
      <c r="I97" s="4"/>
      <c r="J97" s="3"/>
      <c r="K97" s="3"/>
      <c r="L97" s="3"/>
      <c r="M97" s="3"/>
      <c r="N97" s="3"/>
      <c r="O97" s="3"/>
      <c r="P97" s="3"/>
    </row>
    <row r="98" spans="2:16" ht="18" customHeight="1" x14ac:dyDescent="0.2">
      <c r="B98" s="140"/>
      <c r="C98" s="132"/>
      <c r="D98" s="140"/>
      <c r="E98" s="140"/>
      <c r="F98" s="141"/>
      <c r="H98" s="3"/>
      <c r="I98" s="4"/>
      <c r="J98" s="3"/>
      <c r="K98" s="3"/>
      <c r="L98" s="3"/>
      <c r="M98" s="3"/>
      <c r="N98" s="3"/>
      <c r="O98" s="3"/>
      <c r="P98" s="3"/>
    </row>
    <row r="99" spans="2:16" ht="18" customHeight="1" x14ac:dyDescent="0.2">
      <c r="B99" s="140"/>
      <c r="C99" s="132"/>
      <c r="D99" s="140"/>
      <c r="E99" s="140"/>
      <c r="F99" s="141"/>
      <c r="H99" s="3"/>
      <c r="I99" s="4"/>
      <c r="J99" s="3"/>
      <c r="K99" s="3"/>
      <c r="L99" s="3"/>
      <c r="M99" s="3"/>
      <c r="N99" s="3"/>
      <c r="O99" s="3"/>
      <c r="P99" s="3"/>
    </row>
    <row r="100" spans="2:16" ht="18" customHeight="1" x14ac:dyDescent="0.2">
      <c r="B100" s="140"/>
      <c r="C100" s="132"/>
      <c r="D100" s="140"/>
      <c r="E100" s="140"/>
      <c r="F100" s="141"/>
      <c r="H100" s="3"/>
      <c r="I100" s="4"/>
      <c r="J100" s="3"/>
      <c r="K100" s="3"/>
      <c r="L100" s="3"/>
      <c r="M100" s="3"/>
      <c r="N100" s="3"/>
      <c r="O100" s="3"/>
      <c r="P100" s="3"/>
    </row>
    <row r="101" spans="2:16" ht="18" customHeight="1" x14ac:dyDescent="0.2">
      <c r="B101" s="140"/>
      <c r="C101" s="132"/>
      <c r="D101" s="140"/>
      <c r="E101" s="140"/>
      <c r="F101" s="141"/>
      <c r="H101" s="3"/>
      <c r="I101" s="4"/>
      <c r="J101" s="3"/>
      <c r="K101" s="3"/>
      <c r="L101" s="3"/>
      <c r="M101" s="3"/>
      <c r="N101" s="3"/>
      <c r="O101" s="3"/>
      <c r="P101" s="3"/>
    </row>
    <row r="102" spans="2:16" ht="18" customHeight="1" x14ac:dyDescent="0.2">
      <c r="B102" s="140"/>
      <c r="C102" s="132"/>
      <c r="D102" s="140"/>
      <c r="E102" s="140"/>
      <c r="F102" s="141"/>
      <c r="H102" s="3"/>
      <c r="I102" s="4"/>
      <c r="J102" s="3"/>
      <c r="K102" s="3"/>
      <c r="L102" s="3"/>
      <c r="M102" s="3"/>
      <c r="N102" s="3"/>
      <c r="O102" s="3"/>
      <c r="P102" s="3"/>
    </row>
    <row r="103" spans="2:16" ht="18" customHeight="1" x14ac:dyDescent="0.2">
      <c r="B103" s="140"/>
      <c r="C103" s="132"/>
      <c r="D103" s="140"/>
      <c r="E103" s="140"/>
      <c r="F103" s="141"/>
      <c r="H103" s="3"/>
      <c r="I103" s="4"/>
      <c r="J103" s="3"/>
      <c r="K103" s="3"/>
      <c r="L103" s="3"/>
      <c r="M103" s="3"/>
      <c r="N103" s="3"/>
      <c r="O103" s="3"/>
      <c r="P103" s="3"/>
    </row>
    <row r="104" spans="2:16" ht="18" customHeight="1" x14ac:dyDescent="0.2">
      <c r="B104" s="140"/>
      <c r="C104" s="132"/>
      <c r="D104" s="140"/>
      <c r="E104" s="140"/>
      <c r="F104" s="141"/>
      <c r="H104" s="3"/>
      <c r="I104" s="4"/>
      <c r="J104" s="3"/>
      <c r="K104" s="3"/>
      <c r="L104" s="3"/>
      <c r="M104" s="3"/>
      <c r="N104" s="3"/>
      <c r="O104" s="3"/>
      <c r="P104" s="3"/>
    </row>
    <row r="105" spans="2:16" x14ac:dyDescent="0.2">
      <c r="B105" s="140"/>
      <c r="C105" s="132"/>
      <c r="D105" s="140"/>
      <c r="E105" s="140"/>
      <c r="F105" s="141"/>
      <c r="H105" s="3"/>
      <c r="I105" s="4"/>
      <c r="J105" s="3"/>
      <c r="K105" s="3"/>
      <c r="L105" s="3"/>
      <c r="M105" s="3"/>
      <c r="N105" s="3"/>
      <c r="O105" s="3"/>
      <c r="P105" s="3"/>
    </row>
    <row r="106" spans="2:16" ht="18" customHeight="1" x14ac:dyDescent="0.2">
      <c r="B106" s="140"/>
      <c r="C106" s="132"/>
      <c r="D106" s="140"/>
      <c r="E106" s="140"/>
      <c r="F106" s="141"/>
      <c r="H106" s="3"/>
      <c r="I106" s="4"/>
      <c r="J106" s="3"/>
      <c r="K106" s="3"/>
      <c r="L106" s="3"/>
      <c r="M106" s="3"/>
      <c r="N106" s="3"/>
      <c r="O106" s="3"/>
      <c r="P106" s="3"/>
    </row>
    <row r="107" spans="2:16" ht="18" customHeight="1" x14ac:dyDescent="0.2">
      <c r="B107" s="140"/>
      <c r="C107" s="132"/>
      <c r="D107" s="140"/>
      <c r="E107" s="140"/>
      <c r="F107" s="141"/>
      <c r="H107" s="3"/>
      <c r="I107" s="4"/>
      <c r="J107" s="3"/>
      <c r="K107" s="3"/>
      <c r="L107" s="3"/>
      <c r="M107" s="3"/>
      <c r="N107" s="3"/>
      <c r="O107" s="3"/>
      <c r="P107" s="3"/>
    </row>
    <row r="108" spans="2:16" ht="18" customHeight="1" x14ac:dyDescent="0.2">
      <c r="B108" s="140"/>
      <c r="C108" s="132"/>
      <c r="D108" s="140"/>
      <c r="E108" s="140"/>
      <c r="F108" s="141"/>
      <c r="H108" s="3"/>
      <c r="I108" s="4"/>
      <c r="J108" s="3"/>
      <c r="K108" s="3"/>
      <c r="L108" s="3"/>
      <c r="M108" s="3"/>
      <c r="N108" s="3"/>
      <c r="O108" s="3"/>
      <c r="P108" s="3"/>
    </row>
    <row r="109" spans="2:16" ht="18" customHeight="1" x14ac:dyDescent="0.2">
      <c r="B109" s="140"/>
      <c r="C109" s="132"/>
      <c r="D109" s="140"/>
      <c r="E109" s="140"/>
      <c r="F109" s="141"/>
      <c r="H109" s="3"/>
      <c r="I109" s="4"/>
      <c r="J109" s="3"/>
      <c r="K109" s="3"/>
      <c r="L109" s="3"/>
      <c r="M109" s="3"/>
      <c r="N109" s="3"/>
      <c r="O109" s="3"/>
      <c r="P109" s="3"/>
    </row>
    <row r="110" spans="2:16" ht="18" customHeight="1" x14ac:dyDescent="0.2">
      <c r="B110" s="140"/>
      <c r="C110" s="132"/>
      <c r="D110" s="140"/>
      <c r="E110" s="140"/>
      <c r="F110" s="141"/>
      <c r="H110" s="3"/>
      <c r="I110" s="4"/>
      <c r="J110" s="3"/>
      <c r="K110" s="3"/>
      <c r="L110" s="3"/>
      <c r="M110" s="3"/>
      <c r="N110" s="3"/>
      <c r="O110" s="3"/>
      <c r="P110" s="3"/>
    </row>
    <row r="111" spans="2:16" ht="18" customHeight="1" x14ac:dyDescent="0.2">
      <c r="B111" s="140"/>
      <c r="C111" s="132"/>
      <c r="D111" s="140"/>
      <c r="E111" s="140"/>
      <c r="F111" s="141"/>
      <c r="H111" s="3"/>
      <c r="I111" s="4"/>
      <c r="J111" s="3"/>
      <c r="K111" s="3"/>
      <c r="L111" s="3"/>
      <c r="M111" s="3"/>
      <c r="N111" s="3"/>
      <c r="O111" s="3"/>
      <c r="P111" s="3"/>
    </row>
    <row r="112" spans="2:16" ht="18" customHeight="1" x14ac:dyDescent="0.2">
      <c r="B112" s="140"/>
      <c r="C112" s="132"/>
      <c r="D112" s="140"/>
      <c r="E112" s="140"/>
      <c r="F112" s="141"/>
      <c r="H112" s="3"/>
      <c r="I112" s="4"/>
      <c r="J112" s="3"/>
      <c r="K112" s="3"/>
      <c r="L112" s="3"/>
      <c r="M112" s="3"/>
      <c r="N112" s="3"/>
      <c r="O112" s="3"/>
      <c r="P112" s="3"/>
    </row>
    <row r="113" spans="2:16" ht="18" customHeight="1" x14ac:dyDescent="0.2">
      <c r="B113" s="140"/>
      <c r="C113" s="132"/>
      <c r="D113" s="140"/>
      <c r="E113" s="140"/>
      <c r="F113" s="141"/>
      <c r="H113" s="3"/>
      <c r="I113" s="4"/>
      <c r="J113" s="3"/>
      <c r="K113" s="3"/>
      <c r="L113" s="3"/>
      <c r="M113" s="3"/>
      <c r="N113" s="3"/>
      <c r="O113" s="3"/>
      <c r="P113" s="3"/>
    </row>
    <row r="114" spans="2:16" ht="18" customHeight="1" x14ac:dyDescent="0.2">
      <c r="B114" s="140"/>
      <c r="C114" s="132"/>
      <c r="D114" s="141"/>
      <c r="E114" s="140"/>
      <c r="F114" s="141"/>
      <c r="H114" s="3"/>
      <c r="I114" s="4"/>
      <c r="J114" s="3"/>
      <c r="K114" s="3"/>
      <c r="L114" s="3"/>
      <c r="M114" s="3"/>
      <c r="N114" s="3"/>
      <c r="O114" s="3"/>
      <c r="P114" s="3"/>
    </row>
    <row r="115" spans="2:16" x14ac:dyDescent="0.2">
      <c r="B115" s="140"/>
      <c r="C115" s="132"/>
      <c r="D115" s="140"/>
      <c r="E115" s="140"/>
      <c r="F115" s="141"/>
      <c r="H115" s="3"/>
      <c r="I115" s="4"/>
      <c r="J115" s="3"/>
      <c r="K115" s="3"/>
      <c r="L115" s="3"/>
      <c r="M115" s="3"/>
      <c r="N115" s="3"/>
      <c r="O115" s="3"/>
      <c r="P115" s="3"/>
    </row>
    <row r="116" spans="2:16" ht="18" customHeight="1" x14ac:dyDescent="0.2">
      <c r="B116" s="140"/>
      <c r="C116" s="132"/>
      <c r="D116" s="140"/>
      <c r="E116" s="140"/>
      <c r="F116" s="141"/>
      <c r="H116" s="3"/>
      <c r="I116" s="4"/>
      <c r="J116" s="3"/>
      <c r="K116" s="3"/>
      <c r="L116" s="3"/>
      <c r="M116" s="3"/>
      <c r="N116" s="3"/>
      <c r="O116" s="3"/>
      <c r="P116" s="3"/>
    </row>
    <row r="117" spans="2:16" ht="18" customHeight="1" x14ac:dyDescent="0.2">
      <c r="B117" s="140"/>
      <c r="C117" s="132"/>
      <c r="D117" s="140"/>
      <c r="E117" s="140"/>
      <c r="F117" s="141"/>
      <c r="H117" s="3"/>
      <c r="I117" s="4"/>
      <c r="J117" s="3"/>
      <c r="K117" s="3"/>
      <c r="L117" s="3"/>
      <c r="M117" s="3"/>
      <c r="N117" s="3"/>
      <c r="O117" s="3"/>
      <c r="P117" s="3"/>
    </row>
    <row r="118" spans="2:16" ht="18" customHeight="1" x14ac:dyDescent="0.2">
      <c r="B118" s="140"/>
      <c r="C118" s="132"/>
      <c r="D118" s="140"/>
      <c r="E118" s="140"/>
      <c r="F118" s="141"/>
      <c r="G118" s="2"/>
      <c r="H118" s="3"/>
      <c r="I118" s="4"/>
      <c r="J118" s="3"/>
      <c r="K118" s="3"/>
      <c r="L118" s="3"/>
      <c r="M118" s="3"/>
      <c r="N118" s="3"/>
      <c r="O118" s="3"/>
      <c r="P118" s="3"/>
    </row>
    <row r="119" spans="2:16" ht="18" customHeight="1" x14ac:dyDescent="0.2">
      <c r="B119" s="140"/>
      <c r="C119" s="132"/>
      <c r="D119" s="140"/>
      <c r="E119" s="140"/>
      <c r="F119" s="141"/>
      <c r="H119" s="3"/>
      <c r="I119" s="4"/>
      <c r="J119" s="3"/>
      <c r="K119" s="3"/>
      <c r="L119" s="3"/>
      <c r="M119" s="3"/>
      <c r="N119" s="3"/>
      <c r="O119" s="3"/>
      <c r="P119" s="3"/>
    </row>
    <row r="120" spans="2:16" ht="18" customHeight="1" x14ac:dyDescent="0.2">
      <c r="B120" s="140"/>
      <c r="C120" s="132"/>
      <c r="D120" s="140"/>
      <c r="E120" s="140"/>
      <c r="F120" s="141"/>
      <c r="H120" s="3"/>
      <c r="I120" s="4"/>
      <c r="J120" s="3"/>
      <c r="K120" s="3"/>
      <c r="L120" s="3"/>
      <c r="M120" s="3"/>
      <c r="N120" s="3"/>
      <c r="O120" s="3"/>
      <c r="P120" s="3"/>
    </row>
    <row r="121" spans="2:16" ht="18" customHeight="1" x14ac:dyDescent="0.2">
      <c r="B121" s="140"/>
      <c r="C121" s="132"/>
      <c r="D121" s="141"/>
      <c r="E121" s="140"/>
      <c r="F121" s="141"/>
      <c r="H121" s="3"/>
      <c r="I121" s="4"/>
      <c r="J121" s="3"/>
      <c r="K121" s="3"/>
      <c r="L121" s="3"/>
      <c r="M121" s="3"/>
      <c r="N121" s="3"/>
      <c r="O121" s="3"/>
      <c r="P121" s="3"/>
    </row>
    <row r="122" spans="2:16" ht="18" customHeight="1" x14ac:dyDescent="0.2">
      <c r="B122" s="140"/>
      <c r="C122" s="132"/>
      <c r="D122" s="140"/>
      <c r="E122" s="140"/>
      <c r="F122" s="141"/>
      <c r="H122" s="3"/>
      <c r="I122" s="4"/>
      <c r="J122" s="3"/>
      <c r="K122" s="3"/>
      <c r="L122" s="3"/>
      <c r="M122" s="3"/>
      <c r="N122" s="3"/>
      <c r="O122" s="3"/>
      <c r="P122" s="3"/>
    </row>
    <row r="123" spans="2:16" ht="18" customHeight="1" x14ac:dyDescent="0.2">
      <c r="B123" s="140"/>
      <c r="C123" s="132"/>
      <c r="D123" s="140"/>
      <c r="E123" s="140"/>
      <c r="F123" s="141"/>
      <c r="H123" s="3"/>
      <c r="I123" s="4"/>
      <c r="J123" s="3"/>
      <c r="K123" s="3"/>
      <c r="L123" s="3"/>
      <c r="M123" s="3"/>
      <c r="N123" s="3"/>
      <c r="O123" s="3"/>
      <c r="P123" s="3"/>
    </row>
    <row r="124" spans="2:16" ht="18" customHeight="1" x14ac:dyDescent="0.2">
      <c r="B124" s="140"/>
      <c r="C124" s="132"/>
      <c r="D124" s="140"/>
      <c r="E124" s="140"/>
      <c r="F124" s="141"/>
      <c r="H124" s="3"/>
      <c r="I124" s="4"/>
      <c r="J124" s="3"/>
      <c r="K124" s="3"/>
      <c r="L124" s="3"/>
      <c r="M124" s="3"/>
      <c r="N124" s="3"/>
      <c r="O124" s="3"/>
      <c r="P124" s="3"/>
    </row>
    <row r="125" spans="2:16" ht="18" customHeight="1" x14ac:dyDescent="0.2">
      <c r="B125" s="140"/>
      <c r="C125" s="132"/>
      <c r="D125" s="140"/>
      <c r="E125" s="140"/>
      <c r="F125" s="141"/>
      <c r="H125" s="3"/>
      <c r="I125" s="4"/>
      <c r="J125" s="3"/>
      <c r="K125" s="3"/>
      <c r="L125" s="3"/>
      <c r="M125" s="3"/>
      <c r="N125" s="3"/>
      <c r="O125" s="3"/>
      <c r="P125" s="3"/>
    </row>
    <row r="126" spans="2:16" ht="18" customHeight="1" x14ac:dyDescent="0.2">
      <c r="B126" s="140"/>
      <c r="C126" s="132"/>
      <c r="D126" s="140"/>
      <c r="E126" s="140"/>
      <c r="F126" s="141"/>
      <c r="H126" s="3"/>
      <c r="I126" s="4"/>
      <c r="J126" s="3"/>
      <c r="K126" s="3"/>
      <c r="L126" s="3"/>
      <c r="M126" s="3"/>
      <c r="N126" s="3"/>
      <c r="O126" s="3"/>
      <c r="P126" s="3"/>
    </row>
    <row r="127" spans="2:16" ht="18" customHeight="1" x14ac:dyDescent="0.2">
      <c r="B127" s="140"/>
      <c r="C127" s="132"/>
      <c r="D127" s="140"/>
      <c r="E127" s="140"/>
      <c r="F127" s="141"/>
      <c r="H127" s="3"/>
      <c r="I127" s="4"/>
      <c r="J127" s="3"/>
      <c r="K127" s="3"/>
      <c r="L127" s="3"/>
      <c r="M127" s="3"/>
      <c r="N127" s="3"/>
      <c r="O127" s="3"/>
      <c r="P127" s="3"/>
    </row>
    <row r="128" spans="2:16" ht="18" customHeight="1" x14ac:dyDescent="0.2">
      <c r="B128" s="140"/>
      <c r="C128" s="132"/>
      <c r="D128" s="140"/>
      <c r="E128" s="140"/>
      <c r="F128" s="141"/>
      <c r="H128" s="3"/>
      <c r="I128" s="4"/>
      <c r="J128" s="3"/>
      <c r="K128" s="3"/>
      <c r="L128" s="3"/>
      <c r="M128" s="3"/>
      <c r="N128" s="3"/>
      <c r="O128" s="3"/>
      <c r="P128" s="3"/>
    </row>
    <row r="129" spans="2:16" ht="18" customHeight="1" x14ac:dyDescent="0.2">
      <c r="B129" s="140"/>
      <c r="C129" s="132"/>
      <c r="D129" s="140"/>
      <c r="E129" s="140"/>
      <c r="F129" s="141"/>
      <c r="H129" s="3"/>
      <c r="I129" s="4"/>
      <c r="J129" s="3"/>
      <c r="K129" s="3"/>
      <c r="L129" s="3"/>
      <c r="M129" s="3"/>
      <c r="N129" s="3"/>
      <c r="O129" s="3"/>
      <c r="P129" s="3"/>
    </row>
    <row r="130" spans="2:16" ht="18" customHeight="1" x14ac:dyDescent="0.2">
      <c r="B130" s="140"/>
      <c r="C130" s="132"/>
      <c r="D130" s="140"/>
      <c r="E130" s="140"/>
      <c r="F130" s="141"/>
      <c r="H130" s="3"/>
      <c r="I130" s="4"/>
      <c r="J130" s="3"/>
      <c r="K130" s="3"/>
      <c r="L130" s="3"/>
      <c r="M130" s="3"/>
      <c r="N130" s="3"/>
      <c r="O130" s="3"/>
      <c r="P130" s="3"/>
    </row>
    <row r="131" spans="2:16" x14ac:dyDescent="0.2">
      <c r="B131" s="140"/>
      <c r="C131" s="132"/>
      <c r="D131" s="141"/>
      <c r="E131" s="140"/>
      <c r="F131" s="141"/>
      <c r="H131" s="3"/>
      <c r="I131" s="4"/>
      <c r="J131" s="3"/>
      <c r="K131" s="3"/>
      <c r="L131" s="3"/>
      <c r="M131" s="3"/>
      <c r="N131" s="3"/>
      <c r="O131" s="3"/>
      <c r="P131" s="3"/>
    </row>
    <row r="132" spans="2:16" ht="22.5" customHeight="1" x14ac:dyDescent="0.2">
      <c r="B132" s="140"/>
      <c r="C132" s="132"/>
      <c r="D132" s="140"/>
      <c r="E132" s="140"/>
      <c r="F132" s="141"/>
      <c r="H132" s="3"/>
      <c r="I132" s="4"/>
      <c r="J132" s="3"/>
      <c r="K132" s="3"/>
      <c r="L132" s="3"/>
      <c r="M132" s="3"/>
      <c r="N132" s="3"/>
      <c r="O132" s="3"/>
      <c r="P132" s="3"/>
    </row>
    <row r="133" spans="2:16" ht="18" customHeight="1" x14ac:dyDescent="0.2">
      <c r="B133" s="133"/>
      <c r="C133" s="132"/>
      <c r="D133" s="142"/>
      <c r="H133" s="3"/>
      <c r="I133" s="4"/>
      <c r="J133" s="3"/>
      <c r="K133" s="3"/>
      <c r="L133" s="3"/>
      <c r="M133" s="3"/>
      <c r="N133" s="3"/>
      <c r="O133" s="3"/>
      <c r="P133" s="3"/>
    </row>
    <row r="134" spans="2:16" ht="18" customHeight="1" x14ac:dyDescent="0.2">
      <c r="B134" s="140"/>
      <c r="C134" s="132"/>
      <c r="D134" s="141"/>
      <c r="E134" s="141"/>
      <c r="F134" s="141"/>
      <c r="H134" s="3"/>
      <c r="I134" s="4"/>
      <c r="J134" s="3"/>
      <c r="K134" s="3"/>
      <c r="L134" s="3"/>
      <c r="M134" s="3"/>
      <c r="N134" s="3"/>
      <c r="O134" s="3"/>
      <c r="P134" s="3"/>
    </row>
    <row r="135" spans="2:16" ht="18" customHeight="1" x14ac:dyDescent="0.2">
      <c r="B135" s="140"/>
      <c r="C135" s="132"/>
      <c r="D135" s="140"/>
      <c r="E135" s="140"/>
      <c r="F135" s="141"/>
      <c r="H135" s="3"/>
      <c r="I135" s="4"/>
      <c r="J135" s="3"/>
      <c r="K135" s="3"/>
      <c r="L135" s="3"/>
      <c r="M135" s="3"/>
      <c r="N135" s="3"/>
      <c r="O135" s="3"/>
      <c r="P135" s="3"/>
    </row>
    <row r="136" spans="2:16" ht="18" customHeight="1" x14ac:dyDescent="0.2">
      <c r="B136" s="140"/>
      <c r="C136" s="132"/>
      <c r="D136" s="140"/>
      <c r="E136" s="140"/>
      <c r="F136" s="141"/>
      <c r="H136" s="3"/>
      <c r="I136" s="4"/>
      <c r="J136" s="3"/>
      <c r="K136" s="3"/>
      <c r="L136" s="3"/>
      <c r="M136" s="3"/>
      <c r="N136" s="3"/>
      <c r="O136" s="3"/>
      <c r="P136" s="3"/>
    </row>
    <row r="137" spans="2:16" ht="18" customHeight="1" x14ac:dyDescent="0.2">
      <c r="B137" s="140"/>
      <c r="C137" s="132"/>
      <c r="D137" s="140"/>
      <c r="E137" s="140"/>
      <c r="F137" s="141"/>
      <c r="H137" s="3"/>
      <c r="I137" s="4"/>
      <c r="J137" s="3"/>
      <c r="K137" s="3"/>
      <c r="L137" s="3"/>
      <c r="M137" s="3"/>
      <c r="N137" s="3"/>
      <c r="O137" s="3"/>
      <c r="P137" s="3"/>
    </row>
    <row r="138" spans="2:16" ht="18" customHeight="1" x14ac:dyDescent="0.2">
      <c r="B138" s="140"/>
      <c r="C138" s="132"/>
      <c r="D138" s="140"/>
      <c r="E138" s="140"/>
      <c r="F138" s="141"/>
      <c r="H138" s="3"/>
      <c r="I138" s="4"/>
      <c r="J138" s="3"/>
      <c r="K138" s="3"/>
      <c r="L138" s="3"/>
      <c r="M138" s="3"/>
      <c r="N138" s="3"/>
      <c r="O138" s="3"/>
      <c r="P138" s="3"/>
    </row>
    <row r="139" spans="2:16" ht="18" customHeight="1" x14ac:dyDescent="0.2">
      <c r="B139" s="140"/>
      <c r="C139" s="132"/>
      <c r="D139" s="140"/>
      <c r="E139" s="140"/>
      <c r="F139" s="141"/>
      <c r="H139" s="3"/>
      <c r="I139" s="4"/>
      <c r="J139" s="3"/>
      <c r="K139" s="3"/>
      <c r="L139" s="3"/>
      <c r="M139" s="3"/>
      <c r="N139" s="3"/>
      <c r="O139" s="3"/>
      <c r="P139" s="3"/>
    </row>
    <row r="140" spans="2:16" ht="27" customHeight="1" x14ac:dyDescent="0.2">
      <c r="B140" s="140"/>
      <c r="C140" s="132"/>
      <c r="D140" s="141"/>
      <c r="E140" s="141"/>
      <c r="F140" s="141"/>
      <c r="H140" s="3"/>
      <c r="I140" s="4"/>
      <c r="J140" s="3"/>
      <c r="K140" s="3"/>
      <c r="L140" s="3"/>
      <c r="M140" s="3"/>
      <c r="N140" s="3"/>
      <c r="O140" s="3"/>
      <c r="P140" s="3"/>
    </row>
    <row r="141" spans="2:16" ht="18" customHeight="1" x14ac:dyDescent="0.2">
      <c r="B141" s="140"/>
      <c r="C141" s="132"/>
      <c r="D141" s="140"/>
      <c r="E141" s="140"/>
      <c r="F141" s="141"/>
      <c r="H141" s="3"/>
      <c r="I141" s="4"/>
      <c r="J141" s="3"/>
      <c r="K141" s="3"/>
      <c r="L141" s="3"/>
      <c r="M141" s="3"/>
      <c r="N141" s="3"/>
      <c r="O141" s="3"/>
      <c r="P141" s="3"/>
    </row>
    <row r="142" spans="2:16" ht="18" customHeight="1" x14ac:dyDescent="0.2">
      <c r="B142" s="140"/>
      <c r="C142" s="132"/>
      <c r="D142" s="140"/>
      <c r="E142" s="140"/>
      <c r="F142" s="141"/>
      <c r="H142" s="3"/>
      <c r="I142" s="4"/>
      <c r="J142" s="3"/>
      <c r="K142" s="3"/>
      <c r="L142" s="3"/>
      <c r="M142" s="3"/>
      <c r="N142" s="3"/>
      <c r="O142" s="3"/>
      <c r="P142" s="3"/>
    </row>
    <row r="143" spans="2:16" ht="18" customHeight="1" x14ac:dyDescent="0.2">
      <c r="B143" s="140"/>
      <c r="C143" s="132"/>
      <c r="D143" s="140"/>
      <c r="E143" s="140"/>
      <c r="F143" s="141"/>
      <c r="H143" s="3"/>
      <c r="I143" s="4"/>
      <c r="J143" s="3"/>
      <c r="K143" s="3"/>
      <c r="L143" s="3"/>
      <c r="M143" s="3"/>
      <c r="N143" s="3"/>
      <c r="O143" s="3"/>
      <c r="P143" s="3"/>
    </row>
    <row r="144" spans="2:16" ht="18" customHeight="1" x14ac:dyDescent="0.2">
      <c r="B144" s="140"/>
      <c r="C144" s="132"/>
      <c r="D144" s="140"/>
      <c r="E144" s="140"/>
      <c r="F144" s="141"/>
      <c r="H144" s="3"/>
      <c r="I144" s="4"/>
      <c r="J144" s="3"/>
      <c r="K144" s="3"/>
      <c r="L144" s="3"/>
      <c r="M144" s="3"/>
      <c r="N144" s="3"/>
      <c r="O144" s="3"/>
      <c r="P144" s="3"/>
    </row>
    <row r="145" spans="2:16" ht="18" customHeight="1" x14ac:dyDescent="0.2">
      <c r="B145" s="140"/>
      <c r="C145" s="132"/>
      <c r="D145" s="140"/>
      <c r="E145" s="140"/>
      <c r="F145" s="141"/>
      <c r="H145" s="3"/>
      <c r="I145" s="4"/>
      <c r="J145" s="3"/>
      <c r="K145" s="3"/>
      <c r="L145" s="3"/>
      <c r="M145" s="3"/>
      <c r="N145" s="3"/>
      <c r="O145" s="3"/>
      <c r="P145" s="3"/>
    </row>
    <row r="146" spans="2:16" ht="18" customHeight="1" x14ac:dyDescent="0.2">
      <c r="B146" s="140"/>
      <c r="C146" s="132"/>
      <c r="D146" s="140"/>
      <c r="E146" s="140"/>
      <c r="F146" s="141"/>
      <c r="H146" s="3"/>
      <c r="I146" s="4"/>
      <c r="J146" s="3"/>
      <c r="K146" s="3"/>
      <c r="L146" s="3"/>
      <c r="M146" s="3"/>
      <c r="N146" s="3"/>
      <c r="O146" s="3"/>
      <c r="P146" s="3"/>
    </row>
    <row r="147" spans="2:16" ht="18" customHeight="1" x14ac:dyDescent="0.2">
      <c r="B147" s="140"/>
      <c r="C147" s="132"/>
      <c r="D147" s="140"/>
      <c r="E147" s="140"/>
      <c r="F147" s="141"/>
      <c r="G147" s="2"/>
      <c r="H147" s="3"/>
      <c r="I147" s="4"/>
      <c r="J147" s="3"/>
      <c r="K147" s="3"/>
      <c r="L147" s="3"/>
      <c r="M147" s="3"/>
      <c r="N147" s="3"/>
      <c r="O147" s="3"/>
      <c r="P147" s="3"/>
    </row>
    <row r="148" spans="2:16" ht="18" customHeight="1" x14ac:dyDescent="0.2">
      <c r="B148" s="140"/>
      <c r="C148" s="132"/>
      <c r="D148" s="140"/>
      <c r="E148" s="140"/>
      <c r="F148" s="141"/>
      <c r="H148" s="2"/>
      <c r="I148" s="4"/>
      <c r="J148" s="3"/>
      <c r="K148" s="3"/>
      <c r="L148" s="3"/>
      <c r="M148" s="3"/>
      <c r="N148" s="3"/>
      <c r="O148" s="3"/>
      <c r="P148" s="3"/>
    </row>
    <row r="149" spans="2:16" ht="18" customHeight="1" x14ac:dyDescent="0.2">
      <c r="B149" s="140"/>
      <c r="C149" s="132"/>
      <c r="D149" s="140"/>
      <c r="E149" s="140"/>
      <c r="F149" s="141"/>
      <c r="H149" s="3"/>
      <c r="I149" s="4"/>
      <c r="J149" s="3"/>
      <c r="K149" s="3"/>
      <c r="L149" s="3"/>
      <c r="M149" s="3"/>
      <c r="N149" s="3"/>
      <c r="O149" s="3"/>
      <c r="P149" s="3"/>
    </row>
    <row r="150" spans="2:16" ht="18" customHeight="1" x14ac:dyDescent="0.2">
      <c r="B150" s="140"/>
      <c r="C150" s="132"/>
      <c r="D150" s="140"/>
      <c r="E150" s="140"/>
      <c r="F150" s="141"/>
      <c r="H150" s="3"/>
      <c r="I150" s="4"/>
      <c r="J150" s="3"/>
      <c r="K150" s="3"/>
      <c r="L150" s="3"/>
      <c r="M150" s="3"/>
      <c r="N150" s="3"/>
      <c r="O150" s="3"/>
      <c r="P150" s="3"/>
    </row>
    <row r="151" spans="2:16" ht="18" customHeight="1" x14ac:dyDescent="0.2">
      <c r="B151" s="140"/>
      <c r="C151" s="132"/>
      <c r="D151" s="140"/>
      <c r="E151" s="140"/>
      <c r="F151" s="141"/>
      <c r="H151" s="3"/>
      <c r="I151" s="4"/>
      <c r="J151" s="3"/>
      <c r="K151" s="3"/>
      <c r="L151" s="3"/>
      <c r="M151" s="3"/>
      <c r="N151" s="3"/>
      <c r="O151" s="3"/>
      <c r="P151" s="3"/>
    </row>
    <row r="152" spans="2:16" ht="18" customHeight="1" x14ac:dyDescent="0.2">
      <c r="B152" s="140"/>
      <c r="C152" s="132"/>
      <c r="D152" s="140"/>
      <c r="E152" s="140"/>
      <c r="F152" s="141"/>
      <c r="H152" s="3"/>
      <c r="I152" s="4"/>
      <c r="J152" s="3"/>
      <c r="K152" s="3"/>
      <c r="L152" s="3"/>
      <c r="M152" s="3"/>
      <c r="N152" s="3"/>
      <c r="O152" s="3"/>
      <c r="P152" s="3"/>
    </row>
    <row r="153" spans="2:16" ht="18" customHeight="1" x14ac:dyDescent="0.2">
      <c r="B153" s="140"/>
      <c r="C153" s="132"/>
      <c r="D153" s="140"/>
      <c r="E153" s="140"/>
      <c r="F153" s="141"/>
      <c r="H153" s="3"/>
      <c r="I153" s="4"/>
      <c r="J153" s="3"/>
      <c r="K153" s="3"/>
      <c r="L153" s="3"/>
      <c r="M153" s="3"/>
      <c r="N153" s="3"/>
      <c r="O153" s="3"/>
      <c r="P153" s="3"/>
    </row>
    <row r="154" spans="2:16" ht="18" customHeight="1" x14ac:dyDescent="0.2">
      <c r="B154" s="140"/>
      <c r="C154" s="132"/>
      <c r="D154" s="140"/>
      <c r="E154" s="140"/>
      <c r="F154" s="141"/>
      <c r="H154" s="3"/>
      <c r="I154" s="4"/>
      <c r="J154" s="3"/>
      <c r="K154" s="3"/>
      <c r="L154" s="3"/>
      <c r="M154" s="3"/>
      <c r="N154" s="3"/>
      <c r="O154" s="3"/>
      <c r="P154" s="3"/>
    </row>
    <row r="155" spans="2:16" ht="18" customHeight="1" x14ac:dyDescent="0.2">
      <c r="B155" s="140"/>
      <c r="C155" s="132"/>
      <c r="D155" s="140"/>
      <c r="E155" s="140"/>
      <c r="F155" s="141"/>
      <c r="H155" s="3"/>
      <c r="I155" s="4"/>
      <c r="J155" s="3"/>
      <c r="K155" s="3"/>
      <c r="L155" s="3"/>
      <c r="M155" s="3"/>
      <c r="N155" s="3"/>
      <c r="O155" s="3"/>
      <c r="P155" s="3"/>
    </row>
    <row r="156" spans="2:16" ht="18" customHeight="1" x14ac:dyDescent="0.2">
      <c r="B156" s="140"/>
      <c r="C156" s="132"/>
      <c r="D156" s="140"/>
      <c r="E156" s="140"/>
      <c r="F156" s="141"/>
      <c r="H156" s="3"/>
      <c r="I156" s="4"/>
      <c r="J156" s="3"/>
      <c r="K156" s="3"/>
      <c r="L156" s="3"/>
      <c r="M156" s="3"/>
      <c r="N156" s="3"/>
      <c r="O156" s="3"/>
      <c r="P156" s="3"/>
    </row>
    <row r="157" spans="2:16" ht="18" customHeight="1" x14ac:dyDescent="0.2">
      <c r="B157" s="140"/>
      <c r="C157" s="132"/>
      <c r="D157" s="140"/>
      <c r="E157" s="140"/>
      <c r="F157" s="141"/>
      <c r="H157" s="3"/>
      <c r="I157" s="4"/>
      <c r="J157" s="3"/>
      <c r="K157" s="3"/>
      <c r="L157" s="3"/>
      <c r="M157" s="3"/>
      <c r="N157" s="3"/>
      <c r="O157" s="3"/>
      <c r="P157" s="3"/>
    </row>
    <row r="158" spans="2:16" ht="18" customHeight="1" x14ac:dyDescent="0.2">
      <c r="B158" s="140"/>
      <c r="C158" s="132"/>
      <c r="D158" s="140"/>
      <c r="E158" s="140"/>
      <c r="F158" s="141"/>
      <c r="H158" s="3"/>
      <c r="I158" s="4"/>
      <c r="J158" s="3"/>
      <c r="K158" s="3"/>
      <c r="L158" s="3"/>
      <c r="M158" s="3"/>
      <c r="N158" s="3"/>
      <c r="O158" s="3"/>
      <c r="P158" s="3"/>
    </row>
    <row r="159" spans="2:16" ht="18" customHeight="1" x14ac:dyDescent="0.2">
      <c r="B159" s="140"/>
      <c r="C159" s="132"/>
      <c r="D159" s="140"/>
      <c r="E159" s="140"/>
      <c r="F159" s="141"/>
      <c r="H159" s="3"/>
      <c r="I159" s="4"/>
      <c r="J159" s="3"/>
      <c r="K159" s="3"/>
      <c r="L159" s="3"/>
      <c r="M159" s="3"/>
      <c r="N159" s="3"/>
      <c r="O159" s="3"/>
      <c r="P159" s="3"/>
    </row>
    <row r="160" spans="2:16" ht="18" customHeight="1" x14ac:dyDescent="0.2">
      <c r="B160" s="140"/>
      <c r="C160" s="132"/>
      <c r="D160" s="140"/>
      <c r="E160" s="140"/>
      <c r="F160" s="141"/>
      <c r="H160" s="3"/>
      <c r="I160" s="4"/>
      <c r="J160" s="3"/>
      <c r="K160" s="3"/>
      <c r="L160" s="3"/>
      <c r="M160" s="3"/>
      <c r="N160" s="3"/>
      <c r="O160" s="3"/>
      <c r="P160" s="3"/>
    </row>
    <row r="161" spans="2:16" ht="18" customHeight="1" x14ac:dyDescent="0.2">
      <c r="B161" s="140"/>
      <c r="C161" s="132"/>
      <c r="D161" s="140"/>
      <c r="E161" s="140"/>
      <c r="F161" s="141"/>
      <c r="H161" s="3"/>
      <c r="I161" s="4"/>
      <c r="J161" s="3"/>
      <c r="K161" s="3"/>
      <c r="L161" s="3"/>
      <c r="M161" s="3"/>
      <c r="N161" s="3"/>
      <c r="O161" s="3"/>
      <c r="P161" s="3"/>
    </row>
    <row r="162" spans="2:16" ht="18" customHeight="1" x14ac:dyDescent="0.2">
      <c r="B162" s="140"/>
      <c r="C162" s="132"/>
      <c r="D162" s="140"/>
      <c r="E162" s="140"/>
      <c r="F162" s="141"/>
      <c r="G162" s="2"/>
      <c r="H162" s="3"/>
      <c r="I162" s="4"/>
      <c r="J162" s="3"/>
      <c r="K162" s="3"/>
      <c r="L162" s="3"/>
      <c r="M162" s="3"/>
      <c r="N162" s="3"/>
      <c r="O162" s="3"/>
      <c r="P162" s="3"/>
    </row>
    <row r="163" spans="2:16" ht="18" customHeight="1" x14ac:dyDescent="0.2">
      <c r="B163" s="140"/>
      <c r="C163" s="132"/>
      <c r="D163" s="140"/>
      <c r="E163" s="140"/>
      <c r="F163" s="141"/>
      <c r="H163" s="3"/>
      <c r="I163" s="4"/>
      <c r="J163" s="3"/>
      <c r="K163" s="3"/>
      <c r="L163" s="3"/>
      <c r="M163" s="3"/>
      <c r="N163" s="3"/>
      <c r="O163" s="3"/>
      <c r="P163" s="3"/>
    </row>
    <row r="164" spans="2:16" ht="18" customHeight="1" x14ac:dyDescent="0.2">
      <c r="B164" s="140"/>
      <c r="C164" s="132"/>
      <c r="D164" s="140"/>
      <c r="E164" s="140"/>
      <c r="F164" s="141"/>
      <c r="H164" s="3"/>
      <c r="I164" s="4"/>
      <c r="J164" s="3"/>
      <c r="K164" s="3"/>
      <c r="L164" s="3"/>
      <c r="M164" s="3"/>
      <c r="N164" s="3"/>
      <c r="O164" s="3"/>
      <c r="P164" s="3"/>
    </row>
    <row r="165" spans="2:16" x14ac:dyDescent="0.2">
      <c r="B165" s="140"/>
      <c r="C165" s="132"/>
      <c r="D165" s="140"/>
      <c r="E165" s="141"/>
      <c r="F165" s="141"/>
      <c r="H165" s="3"/>
      <c r="I165" s="4"/>
      <c r="J165" s="3"/>
      <c r="K165" s="3"/>
      <c r="L165" s="3"/>
      <c r="M165" s="3"/>
      <c r="N165" s="3"/>
      <c r="O165" s="3"/>
      <c r="P165" s="3"/>
    </row>
    <row r="166" spans="2:16" x14ac:dyDescent="0.2">
      <c r="B166" s="140"/>
      <c r="C166" s="132"/>
      <c r="D166" s="140"/>
      <c r="E166" s="141"/>
      <c r="F166" s="141"/>
      <c r="H166" s="3"/>
      <c r="I166" s="4"/>
      <c r="J166" s="3"/>
      <c r="K166" s="3"/>
      <c r="L166" s="3"/>
      <c r="M166" s="3"/>
      <c r="N166" s="3"/>
      <c r="O166" s="3"/>
      <c r="P166" s="3"/>
    </row>
    <row r="167" spans="2:16" ht="18" customHeight="1" x14ac:dyDescent="0.2">
      <c r="B167" s="140"/>
      <c r="C167" s="132"/>
      <c r="D167" s="140"/>
      <c r="E167" s="140"/>
      <c r="F167" s="141"/>
      <c r="H167" s="3"/>
      <c r="I167" s="4"/>
      <c r="J167" s="3"/>
      <c r="K167" s="3"/>
      <c r="L167" s="3"/>
      <c r="M167" s="3"/>
      <c r="N167" s="3"/>
      <c r="O167" s="3"/>
      <c r="P167" s="3"/>
    </row>
    <row r="168" spans="2:16" ht="18" customHeight="1" x14ac:dyDescent="0.2">
      <c r="B168" s="140"/>
      <c r="C168" s="132"/>
      <c r="D168" s="140"/>
      <c r="E168" s="140"/>
      <c r="F168" s="141"/>
      <c r="H168" s="3"/>
      <c r="I168" s="4"/>
      <c r="J168" s="3"/>
      <c r="K168" s="3"/>
      <c r="L168" s="3"/>
      <c r="M168" s="3"/>
      <c r="N168" s="3"/>
      <c r="O168" s="3"/>
      <c r="P168" s="3"/>
    </row>
    <row r="169" spans="2:16" ht="18" customHeight="1" x14ac:dyDescent="0.2">
      <c r="B169" s="140"/>
      <c r="C169" s="132"/>
      <c r="D169" s="140"/>
      <c r="E169" s="140"/>
      <c r="F169" s="141"/>
      <c r="H169" s="3"/>
      <c r="I169" s="4"/>
      <c r="J169" s="3"/>
      <c r="K169" s="3"/>
      <c r="L169" s="3"/>
      <c r="M169" s="3"/>
      <c r="N169" s="3"/>
      <c r="O169" s="3"/>
      <c r="P169" s="3"/>
    </row>
    <row r="170" spans="2:16" ht="18" customHeight="1" x14ac:dyDescent="0.2">
      <c r="B170" s="140"/>
      <c r="C170" s="132"/>
      <c r="D170" s="140"/>
      <c r="E170" s="141"/>
      <c r="F170" s="141"/>
      <c r="H170" s="3"/>
      <c r="I170" s="4"/>
      <c r="J170" s="3"/>
      <c r="K170" s="3"/>
      <c r="L170" s="3"/>
      <c r="M170" s="3"/>
      <c r="N170" s="3"/>
      <c r="O170" s="3"/>
      <c r="P170" s="3"/>
    </row>
    <row r="171" spans="2:16" ht="18" customHeight="1" x14ac:dyDescent="0.2">
      <c r="B171" s="140"/>
      <c r="C171" s="132"/>
      <c r="D171" s="140"/>
      <c r="E171" s="140"/>
      <c r="F171" s="141"/>
      <c r="H171" s="3"/>
      <c r="I171" s="4"/>
      <c r="J171" s="3"/>
      <c r="K171" s="3"/>
      <c r="L171" s="3"/>
      <c r="M171" s="3"/>
      <c r="N171" s="3"/>
      <c r="O171" s="3"/>
      <c r="P171" s="3"/>
    </row>
    <row r="172" spans="2:16" ht="18" customHeight="1" x14ac:dyDescent="0.2">
      <c r="B172" s="140"/>
      <c r="C172" s="132"/>
      <c r="D172" s="140"/>
      <c r="E172" s="140"/>
      <c r="F172" s="141"/>
      <c r="H172" s="3"/>
      <c r="I172" s="4"/>
      <c r="J172" s="3"/>
      <c r="K172" s="3"/>
      <c r="L172" s="3"/>
      <c r="M172" s="3"/>
      <c r="N172" s="3"/>
      <c r="O172" s="3"/>
      <c r="P172" s="3"/>
    </row>
    <row r="173" spans="2:16" ht="18" customHeight="1" x14ac:dyDescent="0.2">
      <c r="B173" s="140"/>
      <c r="C173" s="132"/>
      <c r="D173" s="140"/>
      <c r="E173" s="140"/>
      <c r="F173" s="141"/>
      <c r="H173" s="3"/>
      <c r="I173" s="4"/>
      <c r="J173" s="3"/>
      <c r="K173" s="3"/>
      <c r="L173" s="3"/>
      <c r="M173" s="3"/>
      <c r="N173" s="3"/>
      <c r="O173" s="3"/>
      <c r="P173" s="3"/>
    </row>
    <row r="174" spans="2:16" ht="18" customHeight="1" x14ac:dyDescent="0.2">
      <c r="B174" s="140"/>
      <c r="C174" s="132"/>
      <c r="D174" s="140"/>
      <c r="E174" s="140"/>
      <c r="F174" s="141"/>
      <c r="H174" s="3"/>
      <c r="I174" s="4"/>
      <c r="J174" s="3"/>
      <c r="K174" s="3"/>
      <c r="L174" s="3"/>
      <c r="M174" s="3"/>
      <c r="N174" s="3"/>
      <c r="O174" s="3"/>
      <c r="P174" s="3"/>
    </row>
    <row r="175" spans="2:16" ht="18" customHeight="1" x14ac:dyDescent="0.2">
      <c r="B175" s="140"/>
      <c r="C175" s="132"/>
      <c r="D175" s="140"/>
      <c r="E175" s="140"/>
      <c r="F175" s="141"/>
      <c r="H175" s="3"/>
      <c r="I175" s="4"/>
      <c r="J175" s="3"/>
      <c r="K175" s="3"/>
      <c r="L175" s="3"/>
      <c r="M175" s="3"/>
      <c r="N175" s="3"/>
      <c r="O175" s="3"/>
      <c r="P175" s="3"/>
    </row>
    <row r="176" spans="2:16" ht="18" customHeight="1" x14ac:dyDescent="0.2">
      <c r="B176" s="140"/>
      <c r="C176" s="132"/>
      <c r="D176" s="140"/>
      <c r="E176" s="140"/>
      <c r="F176" s="141"/>
      <c r="H176" s="3"/>
      <c r="I176" s="4"/>
      <c r="J176" s="3"/>
      <c r="K176" s="3"/>
      <c r="L176" s="3"/>
      <c r="M176" s="3"/>
      <c r="N176" s="3"/>
      <c r="O176" s="3"/>
      <c r="P176" s="3"/>
    </row>
    <row r="177" spans="2:16" ht="18" customHeight="1" x14ac:dyDescent="0.2">
      <c r="B177" s="140"/>
      <c r="C177" s="132"/>
      <c r="D177" s="140"/>
      <c r="E177" s="140"/>
      <c r="F177" s="141"/>
      <c r="H177" s="3"/>
      <c r="I177" s="4"/>
      <c r="J177" s="3"/>
      <c r="K177" s="3"/>
      <c r="L177" s="3"/>
      <c r="M177" s="3"/>
      <c r="N177" s="3"/>
      <c r="O177" s="3"/>
      <c r="P177" s="3"/>
    </row>
    <row r="178" spans="2:16" ht="18" customHeight="1" x14ac:dyDescent="0.2">
      <c r="B178" s="140"/>
      <c r="C178" s="132"/>
      <c r="D178" s="140"/>
      <c r="E178" s="140"/>
      <c r="F178" s="141"/>
      <c r="H178" s="3"/>
      <c r="I178" s="4"/>
      <c r="J178" s="3"/>
      <c r="K178" s="3"/>
      <c r="L178" s="3"/>
      <c r="M178" s="3"/>
      <c r="N178" s="3"/>
      <c r="O178" s="3"/>
      <c r="P178" s="3"/>
    </row>
    <row r="179" spans="2:16" ht="18" customHeight="1" x14ac:dyDescent="0.2">
      <c r="B179" s="133"/>
      <c r="C179" s="132"/>
      <c r="H179" s="3"/>
      <c r="I179" s="4"/>
      <c r="J179" s="3"/>
      <c r="K179" s="3"/>
      <c r="L179" s="3"/>
      <c r="M179" s="3"/>
      <c r="N179" s="3"/>
      <c r="O179" s="3"/>
      <c r="P179" s="3"/>
    </row>
    <row r="180" spans="2:16" ht="18" customHeight="1" x14ac:dyDescent="0.2">
      <c r="B180" s="133"/>
      <c r="C180" s="132"/>
      <c r="D180" s="142"/>
      <c r="E180" s="143"/>
      <c r="H180" s="3"/>
      <c r="I180" s="4"/>
      <c r="J180" s="3"/>
      <c r="K180" s="3"/>
      <c r="L180" s="3"/>
      <c r="M180" s="3"/>
      <c r="N180" s="3"/>
      <c r="O180" s="3"/>
      <c r="P180" s="3"/>
    </row>
    <row r="181" spans="2:16" ht="18" customHeight="1" x14ac:dyDescent="0.2">
      <c r="B181" s="140"/>
      <c r="C181" s="132"/>
      <c r="D181" s="140"/>
      <c r="E181" s="140"/>
      <c r="F181" s="141"/>
      <c r="H181" s="3"/>
      <c r="I181" s="4"/>
      <c r="J181" s="3"/>
      <c r="K181" s="3"/>
      <c r="L181" s="3"/>
      <c r="M181" s="3"/>
      <c r="N181" s="3"/>
      <c r="O181" s="3"/>
      <c r="P181" s="3"/>
    </row>
    <row r="182" spans="2:16" ht="18" customHeight="1" x14ac:dyDescent="0.2">
      <c r="B182" s="140"/>
      <c r="C182" s="132"/>
      <c r="D182" s="140"/>
      <c r="E182" s="140"/>
      <c r="F182" s="141"/>
      <c r="H182" s="3"/>
      <c r="I182" s="4"/>
      <c r="J182" s="3"/>
      <c r="K182" s="3"/>
      <c r="L182" s="3"/>
      <c r="M182" s="3"/>
      <c r="N182" s="3"/>
      <c r="O182" s="3"/>
      <c r="P182" s="3"/>
    </row>
    <row r="183" spans="2:16" ht="18" customHeight="1" x14ac:dyDescent="0.2">
      <c r="B183" s="140"/>
      <c r="C183" s="132"/>
      <c r="D183" s="140"/>
      <c r="E183" s="140"/>
      <c r="F183" s="141"/>
      <c r="H183" s="3"/>
      <c r="I183" s="4"/>
      <c r="J183" s="3"/>
      <c r="K183" s="3"/>
      <c r="L183" s="3"/>
      <c r="M183" s="3"/>
      <c r="N183" s="3"/>
      <c r="O183" s="3"/>
      <c r="P183" s="3"/>
    </row>
    <row r="184" spans="2:16" ht="18" customHeight="1" x14ac:dyDescent="0.2">
      <c r="B184" s="140"/>
      <c r="C184" s="132"/>
      <c r="D184" s="140"/>
      <c r="E184" s="140"/>
      <c r="G184" s="2"/>
      <c r="H184" s="3"/>
      <c r="I184" s="4"/>
      <c r="J184" s="3"/>
      <c r="K184" s="3"/>
      <c r="L184" s="3"/>
      <c r="M184" s="3"/>
      <c r="N184" s="3"/>
      <c r="O184" s="3"/>
      <c r="P184" s="3"/>
    </row>
    <row r="185" spans="2:16" ht="18" customHeight="1" x14ac:dyDescent="0.2">
      <c r="B185" s="140"/>
      <c r="C185" s="132"/>
      <c r="D185" s="140"/>
      <c r="E185" s="140"/>
      <c r="F185" s="141"/>
      <c r="G185" s="2"/>
      <c r="H185" s="3"/>
      <c r="I185" s="4"/>
      <c r="J185" s="3"/>
      <c r="K185" s="3"/>
      <c r="L185" s="3"/>
      <c r="M185" s="3"/>
      <c r="N185" s="3"/>
      <c r="O185" s="3"/>
      <c r="P185" s="3"/>
    </row>
    <row r="186" spans="2:16" ht="18" customHeight="1" x14ac:dyDescent="0.2">
      <c r="B186" s="140"/>
      <c r="C186" s="132"/>
      <c r="D186" s="140"/>
      <c r="E186" s="140"/>
      <c r="F186" s="141"/>
      <c r="G186" s="2"/>
      <c r="H186" s="3"/>
      <c r="I186" s="4"/>
      <c r="J186" s="3"/>
      <c r="K186" s="3"/>
      <c r="L186" s="3"/>
      <c r="M186" s="3"/>
      <c r="N186" s="3"/>
      <c r="O186" s="3"/>
      <c r="P186" s="3"/>
    </row>
    <row r="187" spans="2:16" x14ac:dyDescent="0.2">
      <c r="B187" s="140"/>
      <c r="C187" s="132"/>
      <c r="D187" s="140"/>
      <c r="E187" s="141"/>
      <c r="F187" s="141"/>
      <c r="G187" s="2"/>
      <c r="H187" s="3"/>
      <c r="I187" s="4"/>
      <c r="J187" s="3"/>
      <c r="K187" s="3"/>
      <c r="L187" s="3"/>
      <c r="M187" s="3"/>
      <c r="N187" s="3"/>
      <c r="O187" s="3"/>
      <c r="P187" s="3"/>
    </row>
    <row r="188" spans="2:16" ht="25.5" customHeight="1" x14ac:dyDescent="0.2">
      <c r="B188" s="140"/>
      <c r="C188" s="132"/>
      <c r="D188" s="141"/>
      <c r="E188" s="140"/>
      <c r="F188" s="141"/>
      <c r="G188" s="2"/>
      <c r="H188" s="3"/>
      <c r="I188" s="4"/>
      <c r="J188" s="3"/>
      <c r="K188" s="3"/>
      <c r="L188" s="3"/>
      <c r="M188" s="3"/>
      <c r="N188" s="3"/>
      <c r="O188" s="3"/>
      <c r="P188" s="3"/>
    </row>
    <row r="189" spans="2:16" ht="18" customHeight="1" x14ac:dyDescent="0.2">
      <c r="B189" s="133"/>
      <c r="C189" s="132"/>
      <c r="D189" s="142"/>
      <c r="H189" s="3"/>
      <c r="I189" s="4"/>
      <c r="J189" s="3"/>
      <c r="K189" s="3"/>
      <c r="L189" s="3"/>
      <c r="M189" s="3"/>
      <c r="N189" s="3"/>
      <c r="O189" s="3"/>
      <c r="P189" s="3"/>
    </row>
    <row r="190" spans="2:16" ht="18" customHeight="1" x14ac:dyDescent="0.2">
      <c r="B190" s="140"/>
      <c r="C190" s="132"/>
      <c r="D190" s="140"/>
      <c r="E190" s="140"/>
      <c r="F190" s="141"/>
      <c r="H190" s="3"/>
      <c r="I190" s="4"/>
      <c r="J190" s="3"/>
      <c r="K190" s="3"/>
      <c r="L190" s="3"/>
      <c r="M190" s="3"/>
      <c r="N190" s="3"/>
      <c r="O190" s="3"/>
      <c r="P190" s="3"/>
    </row>
    <row r="191" spans="2:16" ht="18" customHeight="1" x14ac:dyDescent="0.2">
      <c r="B191" s="140"/>
      <c r="C191" s="132"/>
      <c r="D191" s="140"/>
      <c r="E191" s="140"/>
      <c r="F191" s="141"/>
      <c r="H191" s="3"/>
      <c r="I191" s="4"/>
      <c r="J191" s="3"/>
      <c r="K191" s="3"/>
      <c r="L191" s="3"/>
      <c r="M191" s="3"/>
      <c r="N191" s="3"/>
      <c r="O191" s="3"/>
      <c r="P191" s="3"/>
    </row>
    <row r="192" spans="2:16" ht="18" customHeight="1" x14ac:dyDescent="0.2">
      <c r="B192" s="140"/>
      <c r="C192" s="132"/>
      <c r="D192" s="140"/>
      <c r="E192" s="140"/>
      <c r="F192" s="141"/>
      <c r="H192" s="3"/>
      <c r="I192" s="4"/>
      <c r="J192" s="3"/>
      <c r="K192" s="3"/>
      <c r="L192" s="3"/>
      <c r="M192" s="3"/>
      <c r="N192" s="3"/>
      <c r="O192" s="3"/>
      <c r="P192" s="3"/>
    </row>
    <row r="193" spans="2:16" ht="18" customHeight="1" x14ac:dyDescent="0.2">
      <c r="B193" s="140"/>
      <c r="C193" s="132"/>
      <c r="D193" s="140"/>
      <c r="E193" s="140"/>
      <c r="F193" s="141"/>
      <c r="H193" s="3"/>
      <c r="I193" s="4"/>
      <c r="J193" s="3"/>
      <c r="K193" s="3"/>
      <c r="L193" s="3"/>
      <c r="M193" s="3"/>
      <c r="N193" s="3"/>
      <c r="O193" s="3"/>
      <c r="P193" s="3"/>
    </row>
    <row r="194" spans="2:16" ht="18" customHeight="1" x14ac:dyDescent="0.2">
      <c r="B194" s="140"/>
      <c r="C194" s="132"/>
      <c r="D194" s="140"/>
      <c r="E194" s="140"/>
      <c r="F194" s="141"/>
      <c r="H194" s="3"/>
      <c r="I194" s="4"/>
      <c r="J194" s="3"/>
      <c r="K194" s="3"/>
      <c r="L194" s="3"/>
      <c r="M194" s="3"/>
      <c r="N194" s="3"/>
      <c r="O194" s="3"/>
      <c r="P194" s="3"/>
    </row>
    <row r="195" spans="2:16" ht="18" customHeight="1" x14ac:dyDescent="0.2">
      <c r="B195" s="140"/>
      <c r="C195" s="132"/>
      <c r="D195" s="140"/>
      <c r="E195" s="140"/>
      <c r="F195" s="141"/>
      <c r="H195" s="3"/>
      <c r="I195" s="4"/>
      <c r="J195" s="3"/>
      <c r="K195" s="3"/>
      <c r="L195" s="3"/>
      <c r="M195" s="3"/>
      <c r="N195" s="3"/>
      <c r="O195" s="3"/>
      <c r="P195" s="3"/>
    </row>
    <row r="196" spans="2:16" ht="18" customHeight="1" x14ac:dyDescent="0.2">
      <c r="B196" s="140"/>
      <c r="C196" s="132"/>
      <c r="D196" s="140"/>
      <c r="E196" s="140"/>
      <c r="F196" s="141"/>
      <c r="H196" s="3"/>
      <c r="I196" s="4"/>
      <c r="J196" s="3"/>
      <c r="K196" s="3"/>
      <c r="L196" s="3"/>
      <c r="M196" s="3"/>
      <c r="N196" s="3"/>
      <c r="O196" s="3"/>
      <c r="P196" s="3"/>
    </row>
    <row r="197" spans="2:16" ht="18" customHeight="1" x14ac:dyDescent="0.2">
      <c r="B197" s="140"/>
      <c r="C197" s="132"/>
      <c r="D197" s="140"/>
      <c r="E197" s="140"/>
      <c r="F197" s="141"/>
      <c r="H197" s="3"/>
      <c r="I197" s="4"/>
      <c r="J197" s="3"/>
      <c r="K197" s="3"/>
      <c r="L197" s="3"/>
      <c r="M197" s="3"/>
      <c r="N197" s="3"/>
      <c r="O197" s="3"/>
      <c r="P197" s="3"/>
    </row>
    <row r="198" spans="2:16" ht="18" customHeight="1" x14ac:dyDescent="0.2">
      <c r="B198" s="140"/>
      <c r="C198" s="132"/>
      <c r="D198" s="140"/>
      <c r="E198" s="140"/>
      <c r="F198" s="141"/>
      <c r="H198" s="3"/>
      <c r="I198" s="4"/>
      <c r="J198" s="3"/>
      <c r="K198" s="3"/>
      <c r="L198" s="3"/>
      <c r="M198" s="3"/>
      <c r="N198" s="3"/>
      <c r="O198" s="3"/>
      <c r="P198" s="3"/>
    </row>
    <row r="199" spans="2:16" ht="18" customHeight="1" x14ac:dyDescent="0.2">
      <c r="B199" s="140"/>
      <c r="C199" s="132"/>
      <c r="D199" s="140"/>
      <c r="E199" s="140"/>
      <c r="F199" s="141"/>
      <c r="H199" s="3"/>
      <c r="I199" s="4"/>
      <c r="J199" s="3"/>
      <c r="K199" s="3"/>
      <c r="L199" s="3"/>
      <c r="M199" s="3"/>
      <c r="N199" s="3"/>
      <c r="O199" s="3"/>
      <c r="P199" s="3"/>
    </row>
    <row r="200" spans="2:16" ht="18" customHeight="1" x14ac:dyDescent="0.2">
      <c r="B200" s="140"/>
      <c r="C200" s="132"/>
      <c r="D200" s="140"/>
      <c r="E200" s="140"/>
      <c r="F200" s="141"/>
      <c r="H200" s="3"/>
      <c r="I200" s="4"/>
      <c r="J200" s="3"/>
      <c r="K200" s="3"/>
      <c r="L200" s="3"/>
      <c r="M200" s="3"/>
      <c r="N200" s="3"/>
      <c r="O200" s="3"/>
      <c r="P200" s="3"/>
    </row>
    <row r="201" spans="2:16" ht="18" customHeight="1" x14ac:dyDescent="0.2">
      <c r="B201" s="140"/>
      <c r="C201" s="132"/>
      <c r="D201" s="140"/>
      <c r="E201" s="140"/>
      <c r="F201" s="141"/>
      <c r="H201" s="3"/>
      <c r="I201" s="4"/>
      <c r="J201" s="3"/>
      <c r="K201" s="3"/>
      <c r="L201" s="3"/>
      <c r="M201" s="3"/>
      <c r="N201" s="3"/>
      <c r="O201" s="3"/>
      <c r="P201" s="3"/>
    </row>
    <row r="202" spans="2:16" ht="18" customHeight="1" x14ac:dyDescent="0.2">
      <c r="B202" s="140"/>
      <c r="C202" s="132"/>
      <c r="D202" s="140"/>
      <c r="E202" s="140"/>
      <c r="F202" s="141"/>
      <c r="H202" s="3"/>
      <c r="I202" s="4"/>
      <c r="J202" s="3"/>
      <c r="K202" s="3"/>
      <c r="L202" s="3"/>
      <c r="M202" s="3"/>
      <c r="N202" s="3"/>
      <c r="O202" s="3"/>
      <c r="P202" s="3"/>
    </row>
    <row r="203" spans="2:16" ht="18" customHeight="1" x14ac:dyDescent="0.2">
      <c r="B203" s="140"/>
      <c r="C203" s="132"/>
      <c r="D203" s="140"/>
      <c r="E203" s="140"/>
      <c r="F203" s="141"/>
      <c r="H203" s="3"/>
      <c r="I203" s="4"/>
      <c r="J203" s="3"/>
      <c r="K203" s="3"/>
      <c r="L203" s="3"/>
      <c r="M203" s="3"/>
      <c r="N203" s="3"/>
      <c r="O203" s="3"/>
      <c r="P203" s="3"/>
    </row>
    <row r="204" spans="2:16" ht="18" customHeight="1" x14ac:dyDescent="0.2">
      <c r="B204" s="140"/>
      <c r="C204" s="132"/>
      <c r="D204" s="140"/>
      <c r="E204" s="140"/>
      <c r="F204" s="141"/>
      <c r="H204" s="3"/>
      <c r="I204" s="4"/>
      <c r="J204" s="3"/>
      <c r="K204" s="3"/>
      <c r="L204" s="3"/>
      <c r="M204" s="3"/>
      <c r="N204" s="3"/>
      <c r="O204" s="3"/>
      <c r="P204" s="3"/>
    </row>
    <row r="205" spans="2:16" ht="18" customHeight="1" x14ac:dyDescent="0.2">
      <c r="B205" s="140"/>
      <c r="C205" s="132"/>
      <c r="D205" s="140"/>
      <c r="E205" s="140"/>
      <c r="F205" s="141"/>
      <c r="H205" s="3"/>
      <c r="I205" s="4"/>
      <c r="J205" s="3"/>
      <c r="K205" s="3"/>
      <c r="L205" s="3"/>
      <c r="M205" s="3"/>
      <c r="N205" s="3"/>
      <c r="O205" s="3"/>
      <c r="P205" s="3"/>
    </row>
    <row r="206" spans="2:16" ht="18" customHeight="1" x14ac:dyDescent="0.2">
      <c r="B206" s="140"/>
      <c r="C206" s="132"/>
      <c r="D206" s="140"/>
      <c r="E206" s="140"/>
      <c r="F206" s="141"/>
      <c r="H206" s="3"/>
      <c r="I206" s="4"/>
      <c r="J206" s="3"/>
      <c r="K206" s="3"/>
      <c r="L206" s="3"/>
      <c r="M206" s="3"/>
      <c r="N206" s="3"/>
      <c r="O206" s="3"/>
      <c r="P206" s="3"/>
    </row>
    <row r="207" spans="2:16" ht="18" customHeight="1" x14ac:dyDescent="0.2">
      <c r="B207" s="140"/>
      <c r="C207" s="132"/>
      <c r="D207" s="140"/>
      <c r="E207" s="140"/>
      <c r="F207" s="141"/>
      <c r="H207" s="3"/>
      <c r="I207" s="4"/>
      <c r="J207" s="3"/>
      <c r="K207" s="3"/>
      <c r="L207" s="3"/>
      <c r="M207" s="3"/>
      <c r="N207" s="3"/>
      <c r="O207" s="3"/>
      <c r="P207" s="3"/>
    </row>
    <row r="208" spans="2:16" ht="18" customHeight="1" x14ac:dyDescent="0.2">
      <c r="B208" s="140"/>
      <c r="C208" s="132"/>
      <c r="D208" s="140"/>
      <c r="E208" s="140"/>
      <c r="F208" s="141"/>
      <c r="H208" s="3"/>
      <c r="I208" s="4"/>
      <c r="J208" s="3"/>
      <c r="K208" s="3"/>
      <c r="L208" s="3"/>
      <c r="M208" s="3"/>
      <c r="N208" s="3"/>
      <c r="O208" s="3"/>
      <c r="P208" s="3"/>
    </row>
    <row r="209" spans="2:16" ht="18" customHeight="1" x14ac:dyDescent="0.2">
      <c r="B209" s="140"/>
      <c r="C209" s="132"/>
      <c r="D209" s="140"/>
      <c r="E209" s="140"/>
      <c r="F209" s="141"/>
      <c r="H209" s="3"/>
      <c r="I209" s="4"/>
      <c r="J209" s="3"/>
      <c r="K209" s="3"/>
      <c r="L209" s="3"/>
      <c r="M209" s="3"/>
      <c r="N209" s="3"/>
      <c r="O209" s="3"/>
      <c r="P209" s="3"/>
    </row>
    <row r="210" spans="2:16" ht="18" customHeight="1" x14ac:dyDescent="0.2">
      <c r="B210" s="140"/>
      <c r="C210" s="132"/>
      <c r="D210" s="140"/>
      <c r="E210" s="140"/>
      <c r="H210" s="3"/>
      <c r="I210" s="4"/>
      <c r="J210" s="3"/>
      <c r="K210" s="3"/>
      <c r="L210" s="3"/>
      <c r="M210" s="3"/>
      <c r="N210" s="3"/>
      <c r="O210" s="3"/>
      <c r="P210" s="3"/>
    </row>
    <row r="211" spans="2:16" ht="18" customHeight="1" x14ac:dyDescent="0.2">
      <c r="B211" s="140"/>
      <c r="C211" s="132"/>
      <c r="D211" s="140"/>
      <c r="E211" s="140"/>
      <c r="F211" s="141"/>
      <c r="H211" s="2"/>
      <c r="I211" s="4"/>
      <c r="J211" s="3"/>
      <c r="K211" s="3"/>
      <c r="L211" s="3"/>
      <c r="M211" s="3"/>
      <c r="N211" s="3"/>
      <c r="O211" s="3"/>
      <c r="P211" s="3"/>
    </row>
    <row r="212" spans="2:16" ht="18" customHeight="1" x14ac:dyDescent="0.2">
      <c r="B212" s="140"/>
      <c r="C212" s="132"/>
      <c r="D212" s="140"/>
      <c r="E212" s="140"/>
      <c r="F212" s="141"/>
      <c r="H212" s="3"/>
      <c r="I212" s="4"/>
      <c r="J212" s="3"/>
      <c r="K212" s="3"/>
      <c r="L212" s="3"/>
      <c r="M212" s="3"/>
      <c r="N212" s="3"/>
      <c r="O212" s="3"/>
      <c r="P212" s="3"/>
    </row>
    <row r="213" spans="2:16" ht="18" customHeight="1" x14ac:dyDescent="0.2">
      <c r="B213" s="140"/>
      <c r="C213" s="132"/>
      <c r="D213" s="140"/>
      <c r="E213" s="140"/>
      <c r="F213" s="141"/>
      <c r="H213" s="3"/>
      <c r="I213" s="4"/>
      <c r="J213" s="3"/>
      <c r="K213" s="3"/>
      <c r="L213" s="3"/>
      <c r="M213" s="3"/>
      <c r="N213" s="3"/>
      <c r="O213" s="3"/>
      <c r="P213" s="3"/>
    </row>
    <row r="214" spans="2:16" ht="18" customHeight="1" x14ac:dyDescent="0.2">
      <c r="B214" s="140"/>
      <c r="C214" s="132"/>
      <c r="D214" s="140"/>
      <c r="E214" s="140"/>
      <c r="F214" s="141"/>
      <c r="H214" s="3"/>
      <c r="I214" s="4"/>
      <c r="J214" s="3"/>
      <c r="K214" s="3"/>
      <c r="L214" s="3"/>
      <c r="M214" s="3"/>
      <c r="N214" s="3"/>
      <c r="O214" s="3"/>
      <c r="P214" s="3"/>
    </row>
    <row r="215" spans="2:16" ht="18" customHeight="1" x14ac:dyDescent="0.2">
      <c r="B215" s="140"/>
      <c r="C215" s="132"/>
      <c r="D215" s="140"/>
      <c r="E215" s="140"/>
      <c r="F215" s="141"/>
      <c r="H215" s="3"/>
      <c r="I215" s="4"/>
      <c r="J215" s="3"/>
      <c r="K215" s="3"/>
      <c r="L215" s="3"/>
      <c r="M215" s="3"/>
      <c r="N215" s="3"/>
      <c r="O215" s="3"/>
      <c r="P215" s="3"/>
    </row>
    <row r="216" spans="2:16" ht="18" customHeight="1" x14ac:dyDescent="0.2">
      <c r="B216" s="140"/>
      <c r="C216" s="132"/>
      <c r="D216" s="140"/>
      <c r="E216" s="140"/>
      <c r="F216" s="141"/>
      <c r="H216" s="3"/>
      <c r="I216" s="4"/>
      <c r="J216" s="3"/>
      <c r="K216" s="3"/>
      <c r="L216" s="3"/>
      <c r="M216" s="3"/>
      <c r="N216" s="3"/>
      <c r="O216" s="3"/>
      <c r="P216" s="3"/>
    </row>
    <row r="217" spans="2:16" ht="18" customHeight="1" x14ac:dyDescent="0.2">
      <c r="B217" s="140"/>
      <c r="C217" s="132"/>
      <c r="D217" s="141"/>
      <c r="E217" s="140"/>
      <c r="F217" s="141"/>
      <c r="H217" s="3"/>
      <c r="I217" s="4"/>
      <c r="J217" s="3"/>
      <c r="K217" s="3"/>
      <c r="L217" s="3"/>
      <c r="M217" s="3"/>
      <c r="N217" s="3"/>
      <c r="O217" s="3"/>
      <c r="P217" s="3"/>
    </row>
    <row r="218" spans="2:16" ht="18" customHeight="1" x14ac:dyDescent="0.2">
      <c r="B218" s="140"/>
      <c r="C218" s="132"/>
      <c r="D218" s="140"/>
      <c r="E218" s="140"/>
      <c r="F218" s="141"/>
      <c r="H218" s="3"/>
      <c r="I218" s="4"/>
      <c r="J218" s="3"/>
      <c r="K218" s="3"/>
      <c r="L218" s="3"/>
      <c r="M218" s="3"/>
      <c r="N218" s="3"/>
      <c r="O218" s="3"/>
      <c r="P218" s="3"/>
    </row>
    <row r="219" spans="2:16" ht="18" customHeight="1" x14ac:dyDescent="0.2">
      <c r="B219" s="140"/>
      <c r="C219" s="132"/>
      <c r="D219" s="140"/>
      <c r="E219" s="140"/>
      <c r="F219" s="141"/>
      <c r="H219" s="3"/>
      <c r="I219" s="4"/>
      <c r="J219" s="3"/>
      <c r="K219" s="3"/>
      <c r="L219" s="3"/>
      <c r="M219" s="3"/>
      <c r="N219" s="3"/>
      <c r="O219" s="3"/>
      <c r="P219" s="3"/>
    </row>
    <row r="220" spans="2:16" ht="18" customHeight="1" x14ac:dyDescent="0.2">
      <c r="B220" s="140"/>
      <c r="C220" s="132"/>
      <c r="D220" s="140"/>
      <c r="E220" s="140"/>
      <c r="F220" s="141"/>
      <c r="H220" s="3"/>
      <c r="I220" s="4"/>
      <c r="J220" s="3"/>
      <c r="K220" s="3"/>
      <c r="L220" s="3"/>
      <c r="M220" s="3"/>
      <c r="N220" s="3"/>
      <c r="O220" s="3"/>
      <c r="P220" s="3"/>
    </row>
    <row r="221" spans="2:16" ht="18" customHeight="1" x14ac:dyDescent="0.2">
      <c r="B221" s="140"/>
      <c r="C221" s="132"/>
      <c r="D221" s="140"/>
      <c r="E221" s="140"/>
      <c r="F221" s="141"/>
      <c r="H221" s="3"/>
      <c r="I221" s="4"/>
      <c r="J221" s="3"/>
      <c r="K221" s="3"/>
      <c r="L221" s="3"/>
      <c r="M221" s="3"/>
      <c r="N221" s="3"/>
      <c r="O221" s="3"/>
      <c r="P221" s="3"/>
    </row>
    <row r="222" spans="2:16" ht="18" customHeight="1" x14ac:dyDescent="0.2">
      <c r="B222" s="140"/>
      <c r="C222" s="132"/>
      <c r="D222" s="140"/>
      <c r="E222" s="140"/>
      <c r="F222" s="141"/>
      <c r="H222" s="3"/>
      <c r="I222" s="4"/>
      <c r="J222" s="3"/>
      <c r="K222" s="3"/>
      <c r="L222" s="3"/>
      <c r="M222" s="3"/>
      <c r="N222" s="3"/>
      <c r="O222" s="3"/>
      <c r="P222" s="3"/>
    </row>
    <row r="223" spans="2:16" ht="18" customHeight="1" x14ac:dyDescent="0.2">
      <c r="B223" s="140"/>
      <c r="C223" s="132"/>
      <c r="D223" s="140"/>
      <c r="E223" s="140"/>
      <c r="F223" s="141"/>
      <c r="H223" s="3"/>
      <c r="I223" s="4"/>
      <c r="J223" s="3"/>
      <c r="K223" s="3"/>
      <c r="L223" s="3"/>
      <c r="M223" s="3"/>
      <c r="N223" s="3"/>
      <c r="O223" s="3"/>
      <c r="P223" s="3"/>
    </row>
    <row r="224" spans="2:16" ht="18" customHeight="1" x14ac:dyDescent="0.2">
      <c r="B224" s="140"/>
      <c r="C224" s="132"/>
      <c r="D224" s="140"/>
      <c r="E224" s="140"/>
      <c r="F224" s="141"/>
      <c r="H224" s="3"/>
      <c r="I224" s="4"/>
      <c r="J224" s="3"/>
      <c r="K224" s="3"/>
      <c r="L224" s="3"/>
      <c r="M224" s="3"/>
      <c r="N224" s="3"/>
      <c r="O224" s="3"/>
      <c r="P224" s="3"/>
    </row>
    <row r="225" spans="2:16" ht="18" customHeight="1" x14ac:dyDescent="0.2">
      <c r="B225" s="140"/>
      <c r="C225" s="132"/>
      <c r="D225" s="140"/>
      <c r="E225" s="140"/>
      <c r="F225" s="141"/>
      <c r="H225" s="3"/>
      <c r="I225" s="4"/>
      <c r="J225" s="3"/>
      <c r="K225" s="3"/>
      <c r="L225" s="3"/>
      <c r="M225" s="3"/>
      <c r="N225" s="3"/>
      <c r="O225" s="3"/>
      <c r="P225" s="3"/>
    </row>
    <row r="226" spans="2:16" ht="18" customHeight="1" x14ac:dyDescent="0.2">
      <c r="B226" s="140"/>
      <c r="C226" s="132"/>
      <c r="D226" s="140"/>
      <c r="E226" s="140"/>
      <c r="F226" s="141"/>
      <c r="H226" s="3"/>
      <c r="I226" s="4"/>
      <c r="J226" s="3"/>
      <c r="K226" s="3"/>
      <c r="L226" s="3"/>
      <c r="M226" s="3"/>
      <c r="N226" s="3"/>
      <c r="O226" s="3"/>
      <c r="P226" s="3"/>
    </row>
    <row r="227" spans="2:16" ht="18" customHeight="1" x14ac:dyDescent="0.2">
      <c r="B227" s="140"/>
      <c r="C227" s="132"/>
      <c r="D227" s="141"/>
      <c r="E227" s="140"/>
      <c r="F227" s="141"/>
      <c r="H227" s="3"/>
      <c r="I227" s="4"/>
      <c r="J227" s="3"/>
      <c r="K227" s="3"/>
      <c r="L227" s="3"/>
      <c r="M227" s="3"/>
      <c r="N227" s="3"/>
      <c r="O227" s="3"/>
      <c r="P227" s="3"/>
    </row>
    <row r="228" spans="2:16" ht="18" customHeight="1" x14ac:dyDescent="0.2">
      <c r="B228" s="140"/>
      <c r="C228" s="132"/>
      <c r="D228" s="141"/>
      <c r="E228" s="140"/>
      <c r="F228" s="141"/>
      <c r="H228" s="3"/>
      <c r="I228" s="4"/>
      <c r="J228" s="3"/>
      <c r="K228" s="3"/>
      <c r="L228" s="3"/>
      <c r="M228" s="3"/>
      <c r="N228" s="3"/>
      <c r="O228" s="3"/>
      <c r="P228" s="3"/>
    </row>
    <row r="229" spans="2:16" ht="18" customHeight="1" x14ac:dyDescent="0.2">
      <c r="B229" s="140"/>
      <c r="C229" s="132"/>
      <c r="D229" s="140"/>
      <c r="E229" s="140"/>
      <c r="F229" s="141"/>
      <c r="H229" s="3"/>
      <c r="I229" s="4"/>
      <c r="J229" s="3"/>
      <c r="K229" s="3"/>
      <c r="L229" s="3"/>
      <c r="M229" s="3"/>
      <c r="N229" s="3"/>
      <c r="O229" s="3"/>
      <c r="P229" s="3"/>
    </row>
    <row r="230" spans="2:16" ht="18" customHeight="1" x14ac:dyDescent="0.2">
      <c r="B230" s="140"/>
      <c r="C230" s="132"/>
      <c r="D230" s="140"/>
      <c r="E230" s="140"/>
      <c r="F230" s="141"/>
      <c r="H230" s="3"/>
      <c r="I230" s="4"/>
      <c r="J230" s="3"/>
      <c r="K230" s="3"/>
      <c r="L230" s="3"/>
      <c r="M230" s="3"/>
      <c r="N230" s="3"/>
      <c r="O230" s="3"/>
      <c r="P230" s="3"/>
    </row>
    <row r="231" spans="2:16" ht="18" customHeight="1" x14ac:dyDescent="0.2">
      <c r="B231" s="140"/>
      <c r="C231" s="132"/>
      <c r="D231" s="140"/>
      <c r="E231" s="140"/>
      <c r="F231" s="141"/>
      <c r="H231" s="3"/>
      <c r="I231" s="4"/>
      <c r="J231" s="3"/>
      <c r="K231" s="3"/>
      <c r="L231" s="3"/>
      <c r="M231" s="3"/>
      <c r="N231" s="3"/>
      <c r="O231" s="3"/>
      <c r="P231" s="3"/>
    </row>
    <row r="232" spans="2:16" ht="18" customHeight="1" x14ac:dyDescent="0.2">
      <c r="B232" s="140"/>
      <c r="C232" s="132"/>
      <c r="D232" s="140"/>
      <c r="E232" s="140"/>
      <c r="G232" s="2"/>
      <c r="H232" s="3"/>
      <c r="I232" s="4"/>
      <c r="J232" s="3"/>
      <c r="K232" s="3"/>
      <c r="L232" s="3"/>
      <c r="M232" s="3"/>
      <c r="N232" s="3"/>
      <c r="O232" s="3"/>
      <c r="P232" s="3"/>
    </row>
    <row r="233" spans="2:16" ht="27" customHeight="1" x14ac:dyDescent="0.2">
      <c r="B233" s="140"/>
      <c r="C233" s="132"/>
      <c r="E233" s="141"/>
      <c r="H233" s="3"/>
      <c r="I233" s="4"/>
      <c r="J233" s="3"/>
      <c r="K233" s="3"/>
      <c r="L233" s="3"/>
      <c r="M233" s="3"/>
      <c r="N233" s="3"/>
      <c r="O233" s="3"/>
      <c r="P233" s="3"/>
    </row>
    <row r="234" spans="2:16" ht="18" customHeight="1" x14ac:dyDescent="0.2">
      <c r="B234" s="140"/>
      <c r="C234" s="132"/>
      <c r="D234" s="141"/>
      <c r="E234" s="140"/>
      <c r="F234" s="141"/>
      <c r="H234" s="3"/>
      <c r="I234" s="4"/>
      <c r="J234" s="3"/>
      <c r="K234" s="3"/>
      <c r="L234" s="3"/>
      <c r="M234" s="3"/>
      <c r="N234" s="3"/>
      <c r="O234" s="3"/>
      <c r="P234" s="3"/>
    </row>
    <row r="235" spans="2:16" ht="18" customHeight="1" x14ac:dyDescent="0.2">
      <c r="B235" s="140"/>
      <c r="C235" s="132"/>
      <c r="H235" s="3"/>
      <c r="I235" s="4"/>
      <c r="J235" s="3"/>
      <c r="K235" s="3"/>
      <c r="L235" s="3"/>
      <c r="M235" s="3"/>
      <c r="N235" s="3"/>
      <c r="O235" s="3"/>
      <c r="P235" s="3"/>
    </row>
    <row r="236" spans="2:16" ht="18" customHeight="1" x14ac:dyDescent="0.2">
      <c r="B236" s="140"/>
      <c r="C236" s="132"/>
      <c r="D236" s="141"/>
      <c r="E236" s="140"/>
      <c r="F236" s="141"/>
      <c r="H236" s="3"/>
      <c r="I236" s="4"/>
      <c r="J236" s="3"/>
      <c r="K236" s="3"/>
      <c r="L236" s="3"/>
      <c r="M236" s="3"/>
      <c r="N236" s="3"/>
      <c r="O236" s="3"/>
      <c r="P236" s="3"/>
    </row>
    <row r="237" spans="2:16" ht="18" customHeight="1" x14ac:dyDescent="0.2">
      <c r="B237" s="140"/>
      <c r="C237" s="132"/>
      <c r="D237" s="140"/>
      <c r="E237" s="140"/>
      <c r="F237" s="141"/>
      <c r="H237" s="3"/>
      <c r="I237" s="4"/>
      <c r="J237" s="3"/>
      <c r="K237" s="3"/>
      <c r="L237" s="3"/>
      <c r="M237" s="3"/>
      <c r="N237" s="3"/>
      <c r="O237" s="3"/>
      <c r="P237" s="3"/>
    </row>
    <row r="238" spans="2:16" ht="18" customHeight="1" x14ac:dyDescent="0.2">
      <c r="B238" s="133"/>
      <c r="C238" s="132"/>
      <c r="H238" s="3"/>
      <c r="I238" s="4"/>
      <c r="J238" s="3"/>
      <c r="K238" s="3"/>
      <c r="L238" s="3"/>
      <c r="M238" s="3"/>
      <c r="N238" s="3"/>
      <c r="O238" s="3"/>
      <c r="P238" s="3"/>
    </row>
    <row r="239" spans="2:16" ht="18" customHeight="1" x14ac:dyDescent="0.2">
      <c r="B239" s="133"/>
      <c r="C239" s="132"/>
      <c r="D239" s="140"/>
      <c r="H239" s="3"/>
      <c r="I239" s="4"/>
      <c r="J239" s="3"/>
      <c r="K239" s="3"/>
      <c r="L239" s="3"/>
      <c r="M239" s="3"/>
      <c r="N239" s="3"/>
      <c r="O239" s="3"/>
      <c r="P239" s="3"/>
    </row>
    <row r="240" spans="2:16" ht="18" customHeight="1" x14ac:dyDescent="0.2">
      <c r="B240" s="140"/>
      <c r="C240" s="132"/>
      <c r="D240" s="140"/>
      <c r="E240" s="140"/>
      <c r="G240" s="2"/>
      <c r="H240" s="3"/>
      <c r="I240" s="4"/>
      <c r="J240" s="3"/>
      <c r="K240" s="3"/>
      <c r="L240" s="3"/>
      <c r="M240" s="3"/>
      <c r="N240" s="3"/>
      <c r="O240" s="3"/>
      <c r="P240" s="3"/>
    </row>
    <row r="241" spans="2:16" ht="18" customHeight="1" x14ac:dyDescent="0.2">
      <c r="B241" s="140"/>
      <c r="C241" s="132"/>
      <c r="D241" s="140"/>
      <c r="E241" s="140"/>
      <c r="F241" s="141"/>
      <c r="H241" s="3"/>
      <c r="I241" s="4"/>
      <c r="J241" s="3"/>
      <c r="K241" s="3"/>
      <c r="L241" s="3"/>
      <c r="M241" s="3"/>
      <c r="N241" s="3"/>
      <c r="O241" s="3"/>
      <c r="P241" s="3"/>
    </row>
    <row r="242" spans="2:16" ht="18" customHeight="1" x14ac:dyDescent="0.2">
      <c r="B242" s="140"/>
      <c r="C242" s="132"/>
      <c r="D242" s="140"/>
      <c r="E242" s="140"/>
      <c r="F242" s="141"/>
      <c r="H242" s="2"/>
      <c r="I242" s="4"/>
      <c r="J242" s="3"/>
      <c r="K242" s="3"/>
      <c r="L242" s="3"/>
      <c r="M242" s="3"/>
      <c r="N242" s="3"/>
      <c r="O242" s="3"/>
      <c r="P242" s="3"/>
    </row>
    <row r="243" spans="2:16" ht="18" customHeight="1" x14ac:dyDescent="0.2">
      <c r="B243" s="140"/>
      <c r="C243" s="132"/>
      <c r="D243" s="140"/>
      <c r="E243" s="140"/>
      <c r="F243" s="141"/>
      <c r="H243" s="2"/>
      <c r="I243" s="4"/>
      <c r="J243" s="3"/>
      <c r="K243" s="3"/>
      <c r="L243" s="3"/>
      <c r="M243" s="3"/>
      <c r="N243" s="3"/>
      <c r="O243" s="3"/>
      <c r="P243" s="3"/>
    </row>
    <row r="244" spans="2:16" ht="18" customHeight="1" x14ac:dyDescent="0.2">
      <c r="B244" s="140"/>
      <c r="C244" s="132"/>
      <c r="D244" s="140"/>
      <c r="E244" s="140"/>
      <c r="F244" s="141"/>
      <c r="H244" s="3"/>
      <c r="I244" s="4"/>
      <c r="J244" s="3"/>
      <c r="K244" s="3"/>
      <c r="L244" s="3"/>
      <c r="M244" s="3"/>
      <c r="N244" s="3"/>
      <c r="O244" s="3"/>
      <c r="P244" s="3"/>
    </row>
    <row r="245" spans="2:16" ht="18" customHeight="1" x14ac:dyDescent="0.2">
      <c r="B245" s="140"/>
      <c r="C245" s="132"/>
      <c r="D245" s="140"/>
      <c r="E245" s="140"/>
      <c r="F245" s="141"/>
      <c r="H245" s="3"/>
      <c r="I245" s="4"/>
      <c r="J245" s="3"/>
      <c r="K245" s="3"/>
      <c r="L245" s="3"/>
      <c r="M245" s="3"/>
      <c r="N245" s="3"/>
      <c r="O245" s="3"/>
      <c r="P245" s="3"/>
    </row>
    <row r="246" spans="2:16" ht="18" customHeight="1" x14ac:dyDescent="0.2">
      <c r="B246" s="140"/>
      <c r="C246" s="132"/>
      <c r="D246" s="140"/>
      <c r="E246" s="140"/>
      <c r="F246" s="141"/>
      <c r="H246" s="3"/>
      <c r="I246" s="4"/>
      <c r="J246" s="3"/>
      <c r="K246" s="3"/>
      <c r="L246" s="3"/>
      <c r="M246" s="3"/>
      <c r="N246" s="3"/>
      <c r="O246" s="3"/>
      <c r="P246" s="3"/>
    </row>
    <row r="247" spans="2:16" ht="18" customHeight="1" x14ac:dyDescent="0.2">
      <c r="B247" s="133"/>
      <c r="C247" s="132"/>
      <c r="H247" s="3"/>
      <c r="I247" s="4"/>
      <c r="J247" s="3"/>
      <c r="K247" s="3"/>
      <c r="L247" s="3"/>
      <c r="M247" s="3"/>
      <c r="N247" s="3"/>
      <c r="O247" s="3"/>
      <c r="P247" s="3"/>
    </row>
    <row r="248" spans="2:16" ht="18" customHeight="1" x14ac:dyDescent="0.2">
      <c r="B248" s="140"/>
      <c r="C248" s="132"/>
      <c r="D248" s="140"/>
      <c r="E248" s="140"/>
      <c r="F248" s="141"/>
      <c r="H248" s="3"/>
      <c r="I248" s="4"/>
      <c r="J248" s="3"/>
      <c r="K248" s="3"/>
      <c r="L248" s="3"/>
      <c r="M248" s="3"/>
      <c r="N248" s="3"/>
      <c r="O248" s="3"/>
      <c r="P248" s="3"/>
    </row>
    <row r="249" spans="2:16" ht="18" customHeight="1" x14ac:dyDescent="0.2">
      <c r="B249" s="140"/>
      <c r="C249" s="132"/>
      <c r="D249" s="140"/>
      <c r="E249" s="140"/>
      <c r="F249" s="141"/>
      <c r="H249" s="3"/>
      <c r="I249" s="4"/>
      <c r="J249" s="3"/>
      <c r="K249" s="3"/>
      <c r="L249" s="3"/>
      <c r="M249" s="3"/>
      <c r="N249" s="3"/>
      <c r="O249" s="3"/>
      <c r="P249" s="3"/>
    </row>
    <row r="250" spans="2:16" ht="18" customHeight="1" x14ac:dyDescent="0.2">
      <c r="B250" s="140"/>
      <c r="C250" s="132"/>
      <c r="D250" s="140"/>
      <c r="E250" s="140"/>
      <c r="F250" s="141"/>
      <c r="H250" s="3"/>
      <c r="I250" s="4"/>
      <c r="J250" s="3"/>
      <c r="K250" s="3"/>
      <c r="L250" s="3"/>
      <c r="M250" s="3"/>
      <c r="N250" s="3"/>
      <c r="O250" s="3"/>
      <c r="P250" s="3"/>
    </row>
    <row r="251" spans="2:16" x14ac:dyDescent="0.2">
      <c r="B251" s="140"/>
      <c r="C251" s="132"/>
      <c r="D251" s="141"/>
      <c r="E251" s="140"/>
      <c r="F251" s="141"/>
      <c r="H251" s="3"/>
      <c r="I251" s="4"/>
      <c r="J251" s="3"/>
      <c r="K251" s="3"/>
      <c r="L251" s="3"/>
      <c r="M251" s="3"/>
      <c r="N251" s="3"/>
      <c r="O251" s="3"/>
      <c r="P251" s="3"/>
    </row>
    <row r="252" spans="2:16" ht="18" customHeight="1" x14ac:dyDescent="0.2">
      <c r="B252" s="140"/>
      <c r="C252" s="132"/>
      <c r="D252" s="140"/>
      <c r="E252" s="140"/>
      <c r="F252" s="141"/>
      <c r="H252" s="3"/>
      <c r="I252" s="4"/>
      <c r="J252" s="3"/>
      <c r="K252" s="3"/>
      <c r="L252" s="3"/>
      <c r="M252" s="3"/>
      <c r="N252" s="3"/>
      <c r="O252" s="3"/>
      <c r="P252" s="3"/>
    </row>
    <row r="253" spans="2:16" ht="18" customHeight="1" x14ac:dyDescent="0.2">
      <c r="B253" s="140"/>
      <c r="C253" s="132"/>
      <c r="D253" s="141"/>
      <c r="E253" s="140"/>
      <c r="F253" s="141"/>
      <c r="G253" s="144"/>
      <c r="H253" s="3"/>
      <c r="I253" s="4"/>
      <c r="J253" s="3"/>
      <c r="K253" s="3"/>
      <c r="L253" s="3"/>
      <c r="M253" s="3"/>
      <c r="N253" s="3"/>
      <c r="O253" s="3"/>
      <c r="P253" s="3"/>
    </row>
    <row r="254" spans="2:16" ht="18" customHeight="1" x14ac:dyDescent="0.2">
      <c r="B254" s="140"/>
      <c r="C254" s="132"/>
      <c r="D254" s="140"/>
      <c r="E254" s="140"/>
      <c r="F254" s="141"/>
      <c r="H254" s="3"/>
      <c r="I254" s="4"/>
      <c r="J254" s="3"/>
      <c r="K254" s="3"/>
      <c r="L254" s="3"/>
      <c r="M254" s="3"/>
      <c r="N254" s="3"/>
      <c r="O254" s="3"/>
      <c r="P254" s="3"/>
    </row>
    <row r="255" spans="2:16" ht="18" customHeight="1" x14ac:dyDescent="0.2">
      <c r="B255" s="133"/>
      <c r="C255" s="145"/>
      <c r="D255" s="142"/>
      <c r="H255" s="3"/>
      <c r="I255" s="4"/>
      <c r="J255" s="3"/>
      <c r="K255" s="3"/>
      <c r="L255" s="3"/>
      <c r="M255" s="3"/>
      <c r="N255" s="3"/>
      <c r="O255" s="3"/>
      <c r="P255" s="3"/>
    </row>
    <row r="256" spans="2:16" ht="18" customHeight="1" x14ac:dyDescent="0.2">
      <c r="B256" s="140"/>
      <c r="C256" s="132"/>
      <c r="D256" s="140"/>
      <c r="E256" s="140"/>
      <c r="F256" s="141"/>
      <c r="H256" s="3"/>
      <c r="I256" s="4"/>
      <c r="J256" s="3"/>
      <c r="K256" s="3"/>
      <c r="L256" s="3"/>
      <c r="M256" s="3"/>
      <c r="N256" s="3"/>
      <c r="O256" s="3"/>
      <c r="P256" s="3"/>
    </row>
    <row r="257" spans="2:16" ht="18" customHeight="1" x14ac:dyDescent="0.2">
      <c r="B257" s="140"/>
      <c r="C257" s="132"/>
      <c r="D257" s="140"/>
      <c r="E257" s="140"/>
      <c r="F257" s="141"/>
      <c r="H257" s="3"/>
      <c r="I257" s="4"/>
      <c r="J257" s="3"/>
      <c r="K257" s="3"/>
      <c r="L257" s="3"/>
      <c r="M257" s="3"/>
      <c r="N257" s="3"/>
      <c r="O257" s="3"/>
      <c r="P257" s="3"/>
    </row>
    <row r="258" spans="2:16" ht="18" customHeight="1" x14ac:dyDescent="0.2">
      <c r="B258" s="140"/>
      <c r="C258" s="132"/>
      <c r="D258" s="140"/>
      <c r="E258" s="140"/>
      <c r="F258" s="141"/>
      <c r="H258" s="3"/>
      <c r="I258" s="4"/>
      <c r="J258" s="3"/>
      <c r="K258" s="3"/>
      <c r="L258" s="3"/>
      <c r="M258" s="3"/>
      <c r="N258" s="3"/>
      <c r="O258" s="3"/>
      <c r="P258" s="3"/>
    </row>
    <row r="259" spans="2:16" ht="18" customHeight="1" x14ac:dyDescent="0.2">
      <c r="B259" s="140"/>
      <c r="C259" s="132"/>
      <c r="D259" s="140"/>
      <c r="E259" s="140"/>
      <c r="F259" s="141"/>
      <c r="H259" s="3"/>
      <c r="I259" s="4"/>
      <c r="J259" s="3"/>
      <c r="K259" s="3"/>
      <c r="L259" s="3"/>
      <c r="M259" s="3"/>
      <c r="N259" s="3"/>
      <c r="O259" s="3"/>
      <c r="P259" s="3"/>
    </row>
    <row r="260" spans="2:16" ht="18" customHeight="1" x14ac:dyDescent="0.2">
      <c r="B260" s="140"/>
      <c r="C260" s="132"/>
      <c r="D260" s="140"/>
      <c r="E260" s="140"/>
      <c r="F260" s="141"/>
      <c r="H260" s="3"/>
      <c r="I260" s="4"/>
      <c r="J260" s="3"/>
      <c r="K260" s="3"/>
      <c r="L260" s="3"/>
      <c r="M260" s="3"/>
      <c r="N260" s="3"/>
      <c r="O260" s="3"/>
      <c r="P260" s="3"/>
    </row>
    <row r="261" spans="2:16" ht="18" customHeight="1" x14ac:dyDescent="0.2">
      <c r="B261" s="140"/>
      <c r="C261" s="132"/>
      <c r="D261" s="141"/>
      <c r="E261" s="140"/>
      <c r="F261" s="141"/>
      <c r="H261" s="3"/>
      <c r="I261" s="4"/>
      <c r="J261" s="3"/>
      <c r="K261" s="3"/>
      <c r="L261" s="3"/>
      <c r="M261" s="3"/>
      <c r="N261" s="3"/>
      <c r="O261" s="3"/>
      <c r="P261" s="3"/>
    </row>
    <row r="262" spans="2:16" ht="18" customHeight="1" x14ac:dyDescent="0.2">
      <c r="B262" s="140"/>
      <c r="C262" s="132"/>
      <c r="D262" s="140"/>
      <c r="E262" s="140"/>
      <c r="F262" s="141"/>
      <c r="H262" s="3"/>
      <c r="I262" s="4"/>
      <c r="J262" s="3"/>
      <c r="K262" s="3"/>
      <c r="L262" s="3"/>
      <c r="M262" s="3"/>
      <c r="N262" s="3"/>
      <c r="O262" s="3"/>
      <c r="P262" s="3"/>
    </row>
    <row r="263" spans="2:16" ht="18" customHeight="1" x14ac:dyDescent="0.2">
      <c r="B263" s="140"/>
      <c r="C263" s="132"/>
      <c r="D263" s="140"/>
      <c r="E263" s="140"/>
      <c r="F263" s="141"/>
      <c r="H263" s="3"/>
      <c r="I263" s="4"/>
      <c r="J263" s="3"/>
      <c r="K263" s="3"/>
      <c r="L263" s="3"/>
      <c r="M263" s="3"/>
      <c r="N263" s="3"/>
      <c r="O263" s="3"/>
      <c r="P263" s="3"/>
    </row>
    <row r="264" spans="2:16" ht="18" customHeight="1" x14ac:dyDescent="0.2">
      <c r="B264" s="140"/>
      <c r="C264" s="132"/>
      <c r="D264" s="140"/>
      <c r="E264" s="140"/>
      <c r="F264" s="141"/>
      <c r="H264" s="3"/>
      <c r="I264" s="4"/>
      <c r="J264" s="3"/>
      <c r="K264" s="3"/>
      <c r="L264" s="3"/>
      <c r="M264" s="3"/>
      <c r="N264" s="3"/>
      <c r="O264" s="3"/>
      <c r="P264" s="3"/>
    </row>
    <row r="265" spans="2:16" ht="18" customHeight="1" x14ac:dyDescent="0.2">
      <c r="B265" s="140"/>
      <c r="C265" s="132"/>
      <c r="D265" s="140"/>
      <c r="E265" s="140"/>
      <c r="F265" s="141"/>
      <c r="H265" s="3"/>
      <c r="I265" s="4"/>
      <c r="J265" s="3"/>
      <c r="K265" s="3"/>
      <c r="L265" s="3"/>
      <c r="M265" s="3"/>
      <c r="N265" s="3"/>
      <c r="O265" s="3"/>
      <c r="P265" s="3"/>
    </row>
    <row r="266" spans="2:16" ht="18" customHeight="1" x14ac:dyDescent="0.2">
      <c r="B266" s="140"/>
      <c r="C266" s="132"/>
      <c r="D266" s="140"/>
      <c r="E266" s="140"/>
      <c r="F266" s="141"/>
      <c r="H266" s="3"/>
      <c r="I266" s="4"/>
      <c r="J266" s="3"/>
      <c r="K266" s="3"/>
      <c r="L266" s="3"/>
      <c r="M266" s="3"/>
      <c r="N266" s="3"/>
      <c r="O266" s="3"/>
      <c r="P266" s="3"/>
    </row>
    <row r="267" spans="2:16" ht="18" customHeight="1" x14ac:dyDescent="0.2">
      <c r="B267" s="140"/>
      <c r="C267" s="132"/>
      <c r="D267" s="140"/>
      <c r="E267" s="140"/>
      <c r="F267" s="141"/>
      <c r="H267" s="3"/>
      <c r="I267" s="4"/>
      <c r="J267" s="3"/>
      <c r="K267" s="3"/>
      <c r="L267" s="3"/>
      <c r="M267" s="3"/>
      <c r="N267" s="3"/>
      <c r="O267" s="3"/>
      <c r="P267" s="3"/>
    </row>
    <row r="268" spans="2:16" ht="18" customHeight="1" x14ac:dyDescent="0.2">
      <c r="B268" s="140"/>
      <c r="C268" s="132"/>
      <c r="D268" s="141"/>
      <c r="E268" s="140"/>
      <c r="F268" s="141"/>
      <c r="H268" s="3"/>
      <c r="I268" s="4"/>
      <c r="J268" s="3"/>
      <c r="K268" s="3"/>
      <c r="L268" s="3"/>
      <c r="M268" s="3"/>
      <c r="N268" s="3"/>
      <c r="O268" s="3"/>
      <c r="P268" s="3"/>
    </row>
    <row r="269" spans="2:16" ht="18" customHeight="1" x14ac:dyDescent="0.2">
      <c r="B269" s="140"/>
      <c r="C269" s="132"/>
      <c r="D269" s="140"/>
      <c r="E269" s="140"/>
      <c r="F269" s="141"/>
      <c r="H269" s="3"/>
      <c r="I269" s="4"/>
      <c r="J269" s="3"/>
      <c r="K269" s="3"/>
      <c r="L269" s="3"/>
      <c r="M269" s="3"/>
      <c r="N269" s="3"/>
      <c r="O269" s="3"/>
      <c r="P269" s="3"/>
    </row>
    <row r="270" spans="2:16" ht="18" customHeight="1" x14ac:dyDescent="0.2">
      <c r="B270" s="140"/>
      <c r="C270" s="132"/>
      <c r="D270" s="140"/>
      <c r="E270" s="140"/>
      <c r="F270" s="141"/>
      <c r="H270" s="3"/>
      <c r="I270" s="4"/>
      <c r="J270" s="3"/>
      <c r="K270" s="3"/>
      <c r="L270" s="3"/>
      <c r="M270" s="3"/>
      <c r="N270" s="3"/>
      <c r="O270" s="3"/>
      <c r="P270" s="3"/>
    </row>
    <row r="271" spans="2:16" x14ac:dyDescent="0.2">
      <c r="B271" s="140"/>
      <c r="C271" s="132"/>
      <c r="D271" s="141"/>
      <c r="E271" s="140"/>
      <c r="F271" s="141"/>
      <c r="H271" s="3"/>
      <c r="I271" s="4"/>
      <c r="J271" s="3"/>
      <c r="K271" s="3"/>
      <c r="L271" s="3"/>
      <c r="M271" s="3"/>
      <c r="N271" s="3"/>
      <c r="O271" s="3"/>
      <c r="P271" s="3"/>
    </row>
    <row r="272" spans="2:16" ht="18" customHeight="1" x14ac:dyDescent="0.2">
      <c r="B272" s="140"/>
      <c r="C272" s="132"/>
      <c r="D272" s="140"/>
      <c r="E272" s="140"/>
      <c r="F272" s="141"/>
      <c r="H272" s="3"/>
      <c r="I272" s="4"/>
      <c r="J272" s="3"/>
      <c r="K272" s="3"/>
      <c r="L272" s="3"/>
      <c r="M272" s="3"/>
      <c r="N272" s="3"/>
      <c r="O272" s="3"/>
      <c r="P272" s="3"/>
    </row>
    <row r="273" spans="2:16" ht="18" customHeight="1" x14ac:dyDescent="0.2">
      <c r="B273" s="140"/>
      <c r="C273" s="132"/>
      <c r="D273" s="140"/>
      <c r="E273" s="140"/>
      <c r="F273" s="141"/>
      <c r="H273" s="3"/>
      <c r="I273" s="4"/>
      <c r="J273" s="3"/>
      <c r="K273" s="3"/>
      <c r="L273" s="3"/>
      <c r="M273" s="3"/>
      <c r="N273" s="3"/>
      <c r="O273" s="3"/>
      <c r="P273" s="3"/>
    </row>
    <row r="274" spans="2:16" ht="18" customHeight="1" x14ac:dyDescent="0.2">
      <c r="B274" s="140"/>
      <c r="C274" s="132"/>
      <c r="D274" s="140"/>
      <c r="E274" s="140"/>
      <c r="F274" s="141"/>
      <c r="H274" s="3"/>
      <c r="I274" s="4"/>
      <c r="J274" s="3"/>
      <c r="K274" s="3"/>
      <c r="L274" s="3"/>
      <c r="M274" s="3"/>
      <c r="N274" s="3"/>
      <c r="O274" s="3"/>
      <c r="P274" s="3"/>
    </row>
    <row r="275" spans="2:16" ht="18" customHeight="1" x14ac:dyDescent="0.2">
      <c r="B275" s="140"/>
      <c r="C275" s="132"/>
      <c r="D275" s="141"/>
      <c r="E275" s="140"/>
      <c r="F275" s="141"/>
      <c r="H275" s="3"/>
      <c r="I275" s="4"/>
      <c r="J275" s="3"/>
      <c r="K275" s="3"/>
      <c r="L275" s="3"/>
      <c r="M275" s="3"/>
      <c r="N275" s="3"/>
      <c r="O275" s="3"/>
      <c r="P275" s="3"/>
    </row>
    <row r="276" spans="2:16" ht="18" customHeight="1" x14ac:dyDescent="0.2">
      <c r="B276" s="140"/>
      <c r="C276" s="132"/>
      <c r="D276" s="140"/>
      <c r="E276" s="140"/>
      <c r="F276" s="141"/>
      <c r="H276" s="3"/>
      <c r="I276" s="4"/>
      <c r="J276" s="3"/>
      <c r="K276" s="3"/>
      <c r="L276" s="3"/>
      <c r="M276" s="3"/>
      <c r="N276" s="3"/>
      <c r="O276" s="3"/>
      <c r="P276" s="3"/>
    </row>
    <row r="277" spans="2:16" ht="18" customHeight="1" x14ac:dyDescent="0.2">
      <c r="B277" s="140"/>
      <c r="C277" s="132"/>
      <c r="D277" s="140"/>
      <c r="E277" s="140"/>
      <c r="H277" s="3"/>
      <c r="I277" s="4"/>
      <c r="J277" s="3"/>
      <c r="K277" s="3"/>
      <c r="L277" s="3"/>
      <c r="M277" s="3"/>
      <c r="N277" s="3"/>
      <c r="O277" s="3"/>
      <c r="P277" s="3"/>
    </row>
    <row r="278" spans="2:16" ht="18" customHeight="1" x14ac:dyDescent="0.2">
      <c r="B278" s="140"/>
      <c r="C278" s="132"/>
      <c r="D278" s="140"/>
      <c r="E278" s="140"/>
      <c r="F278" s="141"/>
      <c r="H278" s="3"/>
      <c r="I278" s="4"/>
      <c r="J278" s="3"/>
      <c r="K278" s="3"/>
      <c r="L278" s="3"/>
      <c r="M278" s="3"/>
      <c r="N278" s="3"/>
      <c r="O278" s="3"/>
      <c r="P278" s="3"/>
    </row>
    <row r="279" spans="2:16" ht="18" customHeight="1" x14ac:dyDescent="0.2">
      <c r="B279" s="140"/>
      <c r="C279" s="132"/>
      <c r="D279" s="140"/>
      <c r="E279" s="140"/>
      <c r="F279" s="141"/>
      <c r="H279" s="3"/>
      <c r="I279" s="4"/>
      <c r="J279" s="3"/>
      <c r="K279" s="3"/>
      <c r="L279" s="3"/>
      <c r="M279" s="3"/>
      <c r="N279" s="3"/>
      <c r="O279" s="3"/>
      <c r="P279" s="3"/>
    </row>
    <row r="280" spans="2:16" ht="18" customHeight="1" x14ac:dyDescent="0.2">
      <c r="B280" s="140"/>
      <c r="C280" s="132"/>
      <c r="D280" s="140"/>
      <c r="E280" s="140"/>
      <c r="F280" s="141"/>
      <c r="H280" s="3"/>
      <c r="I280" s="4"/>
      <c r="J280" s="3"/>
      <c r="K280" s="3"/>
      <c r="L280" s="3"/>
      <c r="M280" s="3"/>
      <c r="N280" s="3"/>
      <c r="O280" s="3"/>
      <c r="P280" s="3"/>
    </row>
    <row r="281" spans="2:16" ht="18" customHeight="1" x14ac:dyDescent="0.2">
      <c r="B281" s="140"/>
      <c r="C281" s="132"/>
      <c r="D281" s="140"/>
      <c r="E281" s="140"/>
      <c r="F281" s="141"/>
      <c r="H281" s="3"/>
      <c r="I281" s="4"/>
      <c r="J281" s="3"/>
      <c r="K281" s="3"/>
      <c r="L281" s="3"/>
      <c r="M281" s="3"/>
      <c r="N281" s="3"/>
      <c r="O281" s="3"/>
      <c r="P281" s="3"/>
    </row>
    <row r="282" spans="2:16" ht="18" customHeight="1" x14ac:dyDescent="0.2">
      <c r="B282" s="140"/>
      <c r="C282" s="132"/>
      <c r="D282" s="140"/>
      <c r="E282" s="140"/>
      <c r="F282" s="141"/>
      <c r="H282" s="3"/>
      <c r="I282" s="4"/>
      <c r="J282" s="3"/>
      <c r="K282" s="3"/>
      <c r="L282" s="3"/>
      <c r="M282" s="3"/>
      <c r="N282" s="3"/>
      <c r="O282" s="3"/>
      <c r="P282" s="3"/>
    </row>
    <row r="283" spans="2:16" ht="18" customHeight="1" x14ac:dyDescent="0.2">
      <c r="B283" s="140"/>
      <c r="C283" s="132"/>
      <c r="D283" s="140"/>
      <c r="E283" s="140"/>
      <c r="F283" s="141"/>
      <c r="H283" s="3"/>
      <c r="I283" s="4"/>
      <c r="J283" s="3"/>
      <c r="K283" s="3"/>
      <c r="L283" s="3"/>
      <c r="M283" s="3"/>
      <c r="N283" s="3"/>
      <c r="O283" s="3"/>
      <c r="P283" s="3"/>
    </row>
    <row r="284" spans="2:16" ht="18" customHeight="1" x14ac:dyDescent="0.2">
      <c r="B284" s="140"/>
      <c r="C284" s="132"/>
      <c r="D284" s="140"/>
      <c r="E284" s="140"/>
      <c r="F284" s="141"/>
      <c r="H284" s="3"/>
      <c r="I284" s="4"/>
      <c r="J284" s="3"/>
      <c r="K284" s="3"/>
      <c r="L284" s="3"/>
      <c r="M284" s="3"/>
      <c r="N284" s="3"/>
      <c r="O284" s="3"/>
      <c r="P284" s="3"/>
    </row>
    <row r="285" spans="2:16" ht="18" customHeight="1" x14ac:dyDescent="0.2">
      <c r="B285" s="140"/>
      <c r="C285" s="132"/>
      <c r="D285" s="140"/>
      <c r="E285" s="140"/>
      <c r="F285" s="141"/>
      <c r="H285" s="3"/>
      <c r="I285" s="4"/>
      <c r="J285" s="3"/>
      <c r="K285" s="3"/>
      <c r="L285" s="3"/>
      <c r="M285" s="3"/>
      <c r="N285" s="3"/>
      <c r="O285" s="3"/>
      <c r="P285" s="3"/>
    </row>
    <row r="286" spans="2:16" ht="18" customHeight="1" x14ac:dyDescent="0.2">
      <c r="B286" s="140"/>
      <c r="C286" s="132"/>
      <c r="D286" s="140"/>
      <c r="E286" s="140"/>
      <c r="F286" s="141"/>
      <c r="H286" s="3"/>
      <c r="I286" s="4"/>
      <c r="J286" s="3"/>
      <c r="K286" s="3"/>
      <c r="L286" s="3"/>
      <c r="M286" s="3"/>
      <c r="N286" s="3"/>
      <c r="O286" s="3"/>
      <c r="P286" s="3"/>
    </row>
    <row r="287" spans="2:16" ht="18" customHeight="1" x14ac:dyDescent="0.2">
      <c r="B287" s="140"/>
      <c r="C287" s="132"/>
      <c r="D287" s="140"/>
      <c r="E287" s="140"/>
      <c r="F287" s="141"/>
      <c r="H287" s="3"/>
      <c r="I287" s="4"/>
      <c r="J287" s="3"/>
      <c r="K287" s="3"/>
      <c r="L287" s="3"/>
      <c r="M287" s="3"/>
      <c r="N287" s="3"/>
      <c r="O287" s="3"/>
      <c r="P287" s="3"/>
    </row>
    <row r="288" spans="2:16" ht="18" customHeight="1" x14ac:dyDescent="0.2">
      <c r="B288" s="140"/>
      <c r="C288" s="132"/>
      <c r="D288" s="140"/>
      <c r="E288" s="140"/>
      <c r="F288" s="141"/>
      <c r="H288" s="3"/>
      <c r="I288" s="4"/>
      <c r="J288" s="3"/>
      <c r="K288" s="3"/>
      <c r="L288" s="3"/>
      <c r="M288" s="3"/>
      <c r="N288" s="3"/>
      <c r="O288" s="3"/>
      <c r="P288" s="3"/>
    </row>
    <row r="289" spans="2:16" ht="18" customHeight="1" x14ac:dyDescent="0.2">
      <c r="B289" s="133"/>
      <c r="C289" s="132"/>
      <c r="D289" s="142"/>
      <c r="H289" s="3"/>
      <c r="I289" s="4"/>
      <c r="J289" s="3"/>
      <c r="K289" s="3"/>
      <c r="L289" s="3"/>
      <c r="M289" s="3"/>
      <c r="N289" s="3"/>
      <c r="O289" s="3"/>
      <c r="P289" s="3"/>
    </row>
    <row r="290" spans="2:16" ht="18" customHeight="1" x14ac:dyDescent="0.2">
      <c r="B290" s="133"/>
      <c r="C290" s="132"/>
      <c r="D290" s="140"/>
      <c r="H290" s="3"/>
      <c r="I290" s="4"/>
      <c r="J290" s="3"/>
      <c r="K290" s="3"/>
      <c r="L290" s="3"/>
      <c r="M290" s="3"/>
      <c r="N290" s="3"/>
      <c r="O290" s="3"/>
      <c r="P290" s="3"/>
    </row>
    <row r="291" spans="2:16" ht="18" customHeight="1" x14ac:dyDescent="0.2">
      <c r="B291" s="140"/>
      <c r="C291" s="132"/>
      <c r="D291" s="142"/>
      <c r="E291" s="140"/>
      <c r="H291" s="3"/>
      <c r="I291" s="4"/>
      <c r="J291" s="3"/>
      <c r="K291" s="3"/>
      <c r="L291" s="3"/>
      <c r="M291" s="3"/>
      <c r="N291" s="3"/>
      <c r="O291" s="3"/>
      <c r="P291" s="3"/>
    </row>
    <row r="292" spans="2:16" ht="29.25" customHeight="1" x14ac:dyDescent="0.2">
      <c r="B292" s="140"/>
      <c r="C292" s="132"/>
      <c r="D292" s="141"/>
      <c r="E292" s="140"/>
      <c r="F292" s="141"/>
      <c r="H292" s="3"/>
      <c r="I292" s="4"/>
      <c r="J292" s="3"/>
      <c r="K292" s="3"/>
      <c r="L292" s="3"/>
      <c r="M292" s="3"/>
      <c r="N292" s="3"/>
      <c r="O292" s="3"/>
      <c r="P292" s="3"/>
    </row>
    <row r="293" spans="2:16" ht="18" customHeight="1" x14ac:dyDescent="0.2">
      <c r="B293" s="140"/>
      <c r="C293" s="132"/>
      <c r="D293" s="140"/>
      <c r="E293" s="140"/>
      <c r="H293" s="3"/>
      <c r="I293" s="4"/>
      <c r="J293" s="3"/>
      <c r="K293" s="3"/>
      <c r="L293" s="3"/>
      <c r="M293" s="3"/>
      <c r="N293" s="3"/>
      <c r="O293" s="3"/>
      <c r="P293" s="3"/>
    </row>
    <row r="294" spans="2:16" ht="18" customHeight="1" x14ac:dyDescent="0.2">
      <c r="B294" s="140"/>
      <c r="C294" s="132"/>
      <c r="D294" s="140"/>
      <c r="E294" s="140"/>
      <c r="F294" s="141"/>
      <c r="H294" s="2"/>
      <c r="I294" s="4"/>
      <c r="J294" s="3"/>
      <c r="K294" s="3"/>
      <c r="L294" s="3"/>
      <c r="M294" s="3"/>
      <c r="N294" s="3"/>
      <c r="O294" s="3"/>
      <c r="P294" s="3"/>
    </row>
    <row r="295" spans="2:16" ht="18" customHeight="1" x14ac:dyDescent="0.2">
      <c r="B295" s="140"/>
      <c r="C295" s="132"/>
      <c r="D295" s="140"/>
      <c r="E295" s="140"/>
      <c r="F295" s="141"/>
      <c r="H295" s="2"/>
      <c r="I295" s="4"/>
      <c r="J295" s="3"/>
      <c r="K295" s="3"/>
      <c r="L295" s="3"/>
      <c r="M295" s="3"/>
      <c r="N295" s="3"/>
      <c r="O295" s="3"/>
      <c r="P295" s="3"/>
    </row>
    <row r="296" spans="2:16" ht="18" customHeight="1" x14ac:dyDescent="0.2">
      <c r="B296" s="140"/>
      <c r="C296" s="132"/>
      <c r="D296" s="140"/>
      <c r="E296" s="140"/>
      <c r="F296" s="141"/>
      <c r="H296" s="3"/>
      <c r="I296" s="4"/>
      <c r="J296" s="3"/>
      <c r="K296" s="3"/>
      <c r="L296" s="3"/>
      <c r="M296" s="3"/>
      <c r="N296" s="3"/>
      <c r="O296" s="3"/>
      <c r="P296" s="3"/>
    </row>
    <row r="297" spans="2:16" ht="18" customHeight="1" x14ac:dyDescent="0.2">
      <c r="B297" s="140"/>
      <c r="C297" s="132"/>
      <c r="D297" s="140"/>
      <c r="E297" s="140"/>
      <c r="F297" s="141"/>
      <c r="H297" s="3"/>
      <c r="I297" s="4"/>
      <c r="J297" s="3"/>
      <c r="K297" s="3"/>
      <c r="L297" s="3"/>
      <c r="M297" s="3"/>
      <c r="N297" s="3"/>
      <c r="O297" s="3"/>
      <c r="P297" s="3"/>
    </row>
    <row r="298" spans="2:16" ht="18" customHeight="1" x14ac:dyDescent="0.2">
      <c r="B298" s="140"/>
      <c r="C298" s="132"/>
      <c r="D298" s="140"/>
      <c r="E298" s="140"/>
      <c r="F298" s="141"/>
      <c r="H298" s="3"/>
      <c r="I298" s="4"/>
      <c r="J298" s="3"/>
      <c r="K298" s="3"/>
      <c r="L298" s="3"/>
      <c r="M298" s="3"/>
      <c r="N298" s="3"/>
      <c r="O298" s="3"/>
      <c r="P298" s="3"/>
    </row>
    <row r="299" spans="2:16" ht="18" customHeight="1" x14ac:dyDescent="0.2">
      <c r="B299" s="140"/>
      <c r="C299" s="132"/>
      <c r="D299" s="140"/>
      <c r="E299" s="140"/>
      <c r="F299" s="141"/>
      <c r="H299" s="3"/>
      <c r="I299" s="4"/>
      <c r="J299" s="3"/>
      <c r="K299" s="3"/>
      <c r="L299" s="3"/>
      <c r="M299" s="3"/>
      <c r="N299" s="3"/>
      <c r="O299" s="3"/>
      <c r="P299" s="3"/>
    </row>
    <row r="300" spans="2:16" ht="18" customHeight="1" x14ac:dyDescent="0.2">
      <c r="B300" s="140"/>
      <c r="C300" s="132"/>
      <c r="D300" s="140"/>
      <c r="E300" s="140"/>
      <c r="F300" s="141"/>
      <c r="H300" s="3"/>
      <c r="I300" s="4"/>
      <c r="J300" s="3"/>
      <c r="K300" s="3"/>
      <c r="L300" s="3"/>
      <c r="M300" s="3"/>
      <c r="N300" s="3"/>
      <c r="O300" s="3"/>
      <c r="P300" s="3"/>
    </row>
    <row r="301" spans="2:16" ht="18" customHeight="1" x14ac:dyDescent="0.2">
      <c r="B301" s="140"/>
      <c r="C301" s="132"/>
      <c r="D301" s="140"/>
      <c r="E301" s="140"/>
      <c r="F301" s="141"/>
      <c r="H301" s="3"/>
      <c r="I301" s="4"/>
      <c r="J301" s="3"/>
      <c r="K301" s="3"/>
      <c r="L301" s="3"/>
      <c r="M301" s="3"/>
      <c r="N301" s="3"/>
      <c r="O301" s="3"/>
      <c r="P301" s="3"/>
    </row>
    <row r="302" spans="2:16" ht="18" customHeight="1" x14ac:dyDescent="0.2">
      <c r="B302" s="140"/>
      <c r="C302" s="132"/>
      <c r="D302" s="140"/>
      <c r="E302" s="140"/>
      <c r="F302" s="141"/>
      <c r="H302" s="3"/>
      <c r="I302" s="4"/>
      <c r="J302" s="3"/>
      <c r="K302" s="3"/>
      <c r="L302" s="3"/>
      <c r="M302" s="3"/>
      <c r="N302" s="3"/>
      <c r="O302" s="3"/>
      <c r="P302" s="3"/>
    </row>
    <row r="303" spans="2:16" ht="18" customHeight="1" x14ac:dyDescent="0.2">
      <c r="B303" s="140"/>
      <c r="C303" s="132"/>
      <c r="D303" s="140"/>
      <c r="E303" s="140"/>
      <c r="F303" s="141"/>
      <c r="H303" s="3"/>
      <c r="I303" s="4"/>
      <c r="J303" s="3"/>
      <c r="K303" s="3"/>
      <c r="L303" s="3"/>
      <c r="M303" s="3"/>
      <c r="N303" s="3"/>
      <c r="O303" s="3"/>
      <c r="P303" s="3"/>
    </row>
    <row r="304" spans="2:16" ht="18" customHeight="1" x14ac:dyDescent="0.2">
      <c r="B304" s="140"/>
      <c r="C304" s="132"/>
      <c r="D304" s="140"/>
      <c r="E304" s="140"/>
      <c r="F304" s="141"/>
      <c r="H304" s="3"/>
      <c r="I304" s="4"/>
      <c r="J304" s="3"/>
      <c r="K304" s="3"/>
      <c r="L304" s="3"/>
      <c r="M304" s="3"/>
      <c r="N304" s="3"/>
      <c r="O304" s="3"/>
      <c r="P304" s="3"/>
    </row>
    <row r="305" spans="2:16" ht="18" customHeight="1" x14ac:dyDescent="0.2">
      <c r="B305" s="140"/>
      <c r="C305" s="132"/>
      <c r="D305" s="140"/>
      <c r="E305" s="140"/>
      <c r="F305" s="141"/>
      <c r="H305" s="3"/>
      <c r="I305" s="4"/>
      <c r="J305" s="3"/>
      <c r="K305" s="3"/>
      <c r="L305" s="3"/>
      <c r="M305" s="3"/>
      <c r="N305" s="3"/>
      <c r="O305" s="3"/>
      <c r="P305" s="3"/>
    </row>
    <row r="306" spans="2:16" ht="18" customHeight="1" x14ac:dyDescent="0.2">
      <c r="B306" s="140"/>
      <c r="C306" s="132"/>
      <c r="D306" s="140"/>
      <c r="E306" s="140"/>
      <c r="F306" s="141"/>
      <c r="H306" s="3"/>
      <c r="I306" s="4"/>
      <c r="J306" s="3"/>
      <c r="K306" s="3"/>
      <c r="L306" s="3"/>
      <c r="M306" s="3"/>
      <c r="N306" s="3"/>
      <c r="O306" s="3"/>
      <c r="P306" s="3"/>
    </row>
    <row r="307" spans="2:16" ht="18" customHeight="1" x14ac:dyDescent="0.2">
      <c r="B307" s="140"/>
      <c r="C307" s="132"/>
      <c r="D307" s="140"/>
      <c r="E307" s="140"/>
      <c r="F307" s="141"/>
      <c r="H307" s="3"/>
      <c r="I307" s="4"/>
      <c r="J307" s="3"/>
      <c r="K307" s="3"/>
      <c r="L307" s="3"/>
      <c r="M307" s="3"/>
      <c r="N307" s="3"/>
      <c r="O307" s="3"/>
      <c r="P307" s="3"/>
    </row>
    <row r="308" spans="2:16" ht="18" customHeight="1" x14ac:dyDescent="0.2">
      <c r="B308" s="140"/>
      <c r="C308" s="132"/>
      <c r="D308" s="141"/>
      <c r="E308" s="140"/>
      <c r="F308" s="141"/>
      <c r="H308" s="3"/>
      <c r="I308" s="4"/>
      <c r="J308" s="3"/>
      <c r="K308" s="3"/>
      <c r="L308" s="3"/>
      <c r="M308" s="3"/>
      <c r="N308" s="3"/>
      <c r="O308" s="3"/>
      <c r="P308" s="3"/>
    </row>
    <row r="309" spans="2:16" ht="18" customHeight="1" x14ac:dyDescent="0.2">
      <c r="B309" s="140"/>
      <c r="C309" s="132"/>
      <c r="D309" s="140"/>
      <c r="E309" s="140"/>
      <c r="F309" s="141"/>
      <c r="H309" s="3"/>
      <c r="I309" s="4"/>
      <c r="J309" s="3"/>
      <c r="K309" s="3"/>
      <c r="L309" s="3"/>
      <c r="M309" s="3"/>
      <c r="N309" s="3"/>
      <c r="O309" s="3"/>
      <c r="P309" s="3"/>
    </row>
    <row r="310" spans="2:16" ht="18" customHeight="1" x14ac:dyDescent="0.2">
      <c r="B310" s="140"/>
      <c r="C310" s="132"/>
      <c r="D310" s="140"/>
      <c r="E310" s="140"/>
      <c r="F310" s="141"/>
      <c r="H310" s="3"/>
      <c r="I310" s="4"/>
      <c r="J310" s="3"/>
      <c r="K310" s="3"/>
      <c r="L310" s="3"/>
      <c r="M310" s="3"/>
      <c r="N310" s="3"/>
      <c r="O310" s="3"/>
      <c r="P310" s="3"/>
    </row>
    <row r="311" spans="2:16" ht="18" customHeight="1" x14ac:dyDescent="0.2">
      <c r="B311" s="140"/>
      <c r="C311" s="132"/>
      <c r="D311" s="140"/>
      <c r="E311" s="140"/>
      <c r="F311" s="141"/>
      <c r="H311" s="3"/>
      <c r="I311" s="4"/>
      <c r="J311" s="3"/>
      <c r="K311" s="3"/>
      <c r="L311" s="3"/>
      <c r="M311" s="3"/>
      <c r="N311" s="3"/>
      <c r="O311" s="3"/>
      <c r="P311" s="3"/>
    </row>
    <row r="312" spans="2:16" ht="18" customHeight="1" x14ac:dyDescent="0.2">
      <c r="B312" s="140"/>
      <c r="C312" s="132"/>
      <c r="D312" s="140"/>
      <c r="E312" s="140"/>
      <c r="F312" s="141"/>
      <c r="H312" s="3"/>
      <c r="I312" s="4"/>
      <c r="J312" s="3"/>
      <c r="K312" s="3"/>
      <c r="L312" s="3"/>
      <c r="M312" s="3"/>
      <c r="N312" s="3"/>
      <c r="O312" s="3"/>
      <c r="P312" s="3"/>
    </row>
    <row r="313" spans="2:16" ht="18" customHeight="1" x14ac:dyDescent="0.2">
      <c r="B313" s="140"/>
      <c r="C313" s="132"/>
      <c r="D313" s="141"/>
      <c r="E313" s="140"/>
      <c r="F313" s="141"/>
      <c r="H313" s="3"/>
      <c r="I313" s="4"/>
      <c r="J313" s="3"/>
      <c r="K313" s="3"/>
      <c r="L313" s="3"/>
      <c r="M313" s="3"/>
      <c r="N313" s="3"/>
      <c r="O313" s="3"/>
      <c r="P313" s="3"/>
    </row>
    <row r="314" spans="2:16" ht="18" customHeight="1" x14ac:dyDescent="0.2">
      <c r="B314" s="140"/>
      <c r="C314" s="132"/>
      <c r="D314" s="140"/>
      <c r="E314" s="140"/>
      <c r="F314" s="141"/>
      <c r="H314" s="3"/>
      <c r="I314" s="4"/>
      <c r="J314" s="3"/>
      <c r="K314" s="3"/>
      <c r="L314" s="3"/>
      <c r="M314" s="3"/>
      <c r="N314" s="3"/>
      <c r="O314" s="3"/>
      <c r="P314" s="3"/>
    </row>
    <row r="315" spans="2:16" ht="18" customHeight="1" x14ac:dyDescent="0.2">
      <c r="B315" s="140"/>
      <c r="C315" s="132"/>
      <c r="D315" s="141"/>
      <c r="E315" s="140"/>
      <c r="F315" s="141"/>
      <c r="H315" s="3"/>
      <c r="I315" s="4"/>
      <c r="J315" s="3"/>
      <c r="K315" s="3"/>
      <c r="L315" s="3"/>
      <c r="M315" s="3"/>
      <c r="N315" s="3"/>
      <c r="O315" s="3"/>
      <c r="P315" s="3"/>
    </row>
    <row r="316" spans="2:16" ht="18" customHeight="1" x14ac:dyDescent="0.2">
      <c r="B316" s="140"/>
      <c r="C316" s="132"/>
      <c r="D316" s="141"/>
      <c r="E316" s="140"/>
      <c r="F316" s="141"/>
      <c r="H316" s="3"/>
      <c r="I316" s="4"/>
      <c r="J316" s="3"/>
      <c r="K316" s="3"/>
      <c r="L316" s="3"/>
      <c r="M316" s="3"/>
      <c r="N316" s="3"/>
      <c r="O316" s="3"/>
      <c r="P316" s="3"/>
    </row>
    <row r="317" spans="2:16" ht="18" customHeight="1" x14ac:dyDescent="0.2">
      <c r="B317" s="140"/>
      <c r="C317" s="132"/>
      <c r="D317" s="140"/>
      <c r="E317" s="140"/>
      <c r="F317" s="141"/>
      <c r="H317" s="3"/>
      <c r="I317" s="4"/>
      <c r="J317" s="3"/>
      <c r="K317" s="3"/>
      <c r="L317" s="3"/>
      <c r="M317" s="3"/>
      <c r="N317" s="3"/>
      <c r="O317" s="3"/>
      <c r="P317" s="3"/>
    </row>
    <row r="318" spans="2:16" ht="18" customHeight="1" x14ac:dyDescent="0.2">
      <c r="B318" s="140"/>
      <c r="C318" s="132"/>
      <c r="D318" s="140"/>
      <c r="E318" s="140"/>
      <c r="F318" s="141"/>
      <c r="H318" s="3"/>
      <c r="I318" s="4"/>
      <c r="J318" s="3"/>
      <c r="K318" s="3"/>
      <c r="L318" s="3"/>
      <c r="M318" s="3"/>
      <c r="N318" s="3"/>
      <c r="O318" s="3"/>
      <c r="P318" s="3"/>
    </row>
    <row r="319" spans="2:16" ht="18" customHeight="1" x14ac:dyDescent="0.2">
      <c r="B319" s="140"/>
      <c r="C319" s="132"/>
      <c r="D319" s="141"/>
      <c r="E319" s="140"/>
      <c r="F319" s="141"/>
      <c r="H319" s="3"/>
      <c r="I319" s="4"/>
      <c r="J319" s="3"/>
      <c r="K319" s="3"/>
      <c r="L319" s="3"/>
      <c r="M319" s="3"/>
      <c r="N319" s="3"/>
      <c r="O319" s="3"/>
      <c r="P319" s="3"/>
    </row>
    <row r="320" spans="2:16" ht="18" customHeight="1" x14ac:dyDescent="0.2">
      <c r="B320" s="140"/>
      <c r="C320" s="132"/>
      <c r="D320" s="140"/>
      <c r="E320" s="140"/>
      <c r="H320" s="3"/>
      <c r="I320" s="4"/>
      <c r="J320" s="3"/>
      <c r="K320" s="3"/>
      <c r="L320" s="3"/>
      <c r="M320" s="3"/>
      <c r="N320" s="3"/>
      <c r="O320" s="3"/>
      <c r="P320" s="3"/>
    </row>
    <row r="321" spans="2:16" ht="18" customHeight="1" x14ac:dyDescent="0.2">
      <c r="B321" s="133"/>
      <c r="C321" s="146"/>
      <c r="D321" s="147"/>
      <c r="H321" s="3"/>
      <c r="I321" s="4"/>
      <c r="J321" s="3"/>
      <c r="K321" s="3"/>
      <c r="L321" s="3"/>
      <c r="M321" s="3"/>
      <c r="N321" s="3"/>
      <c r="O321" s="3"/>
      <c r="P321" s="3"/>
    </row>
    <row r="322" spans="2:16" ht="18" customHeight="1" x14ac:dyDescent="0.2">
      <c r="B322" s="133"/>
      <c r="C322" s="132"/>
      <c r="D322" s="140"/>
      <c r="H322" s="3"/>
      <c r="I322" s="4"/>
      <c r="J322" s="3"/>
      <c r="K322" s="3"/>
      <c r="L322" s="3"/>
      <c r="M322" s="3"/>
      <c r="N322" s="3"/>
      <c r="O322" s="3"/>
      <c r="P322" s="3"/>
    </row>
    <row r="323" spans="2:16" ht="18" customHeight="1" x14ac:dyDescent="0.2">
      <c r="B323" s="133"/>
      <c r="C323" s="132"/>
      <c r="D323" s="142"/>
      <c r="H323" s="3"/>
      <c r="I323" s="4"/>
      <c r="J323" s="3"/>
      <c r="K323" s="3"/>
      <c r="L323" s="3"/>
      <c r="M323" s="3"/>
      <c r="N323" s="3"/>
      <c r="O323" s="3"/>
      <c r="P323" s="3"/>
    </row>
    <row r="324" spans="2:16" ht="18" customHeight="1" x14ac:dyDescent="0.2">
      <c r="B324" s="133"/>
      <c r="C324" s="132"/>
      <c r="D324" s="142"/>
      <c r="H324" s="3"/>
      <c r="I324" s="4"/>
      <c r="J324" s="3"/>
      <c r="K324" s="3"/>
      <c r="L324" s="3"/>
      <c r="M324" s="3"/>
      <c r="N324" s="3"/>
      <c r="O324" s="3"/>
      <c r="P324" s="3"/>
    </row>
    <row r="325" spans="2:16" ht="18" customHeight="1" x14ac:dyDescent="0.2">
      <c r="B325" s="133"/>
      <c r="C325" s="132"/>
      <c r="D325" s="142"/>
      <c r="E325" s="140"/>
      <c r="H325" s="3"/>
      <c r="I325" s="4"/>
      <c r="J325" s="3"/>
      <c r="K325" s="3"/>
      <c r="L325" s="3"/>
      <c r="M325" s="3"/>
      <c r="N325" s="3"/>
      <c r="O325" s="3"/>
      <c r="P325" s="3"/>
    </row>
    <row r="326" spans="2:16" ht="18" customHeight="1" x14ac:dyDescent="0.2">
      <c r="B326" s="133"/>
      <c r="C326" s="132"/>
      <c r="D326" s="142"/>
      <c r="E326" s="140"/>
      <c r="H326" s="3"/>
      <c r="I326" s="4"/>
      <c r="J326" s="3"/>
      <c r="K326" s="3"/>
      <c r="L326" s="3"/>
      <c r="M326" s="3"/>
      <c r="N326" s="3"/>
      <c r="O326" s="3"/>
      <c r="P326" s="3"/>
    </row>
    <row r="327" spans="2:16" ht="18" customHeight="1" x14ac:dyDescent="0.2">
      <c r="B327" s="133"/>
      <c r="C327" s="132"/>
      <c r="D327" s="142"/>
      <c r="E327" s="140"/>
      <c r="H327" s="3"/>
      <c r="I327" s="4"/>
      <c r="J327" s="3"/>
      <c r="K327" s="3"/>
      <c r="L327" s="3"/>
      <c r="M327" s="3"/>
      <c r="N327" s="3"/>
      <c r="O327" s="3"/>
      <c r="P327" s="3"/>
    </row>
    <row r="328" spans="2:16" ht="18" customHeight="1" x14ac:dyDescent="0.2">
      <c r="B328" s="133"/>
      <c r="C328" s="132"/>
      <c r="D328" s="140"/>
      <c r="E328" s="140"/>
      <c r="H328" s="3"/>
      <c r="I328" s="4"/>
      <c r="J328" s="3"/>
      <c r="K328" s="3"/>
      <c r="L328" s="3"/>
      <c r="M328" s="3"/>
      <c r="N328" s="3"/>
      <c r="O328" s="3"/>
      <c r="P328" s="3"/>
    </row>
    <row r="329" spans="2:16" ht="18" customHeight="1" x14ac:dyDescent="0.2">
      <c r="B329" s="140"/>
      <c r="C329" s="132"/>
      <c r="D329" s="140"/>
      <c r="E329" s="140"/>
      <c r="F329" s="141"/>
      <c r="H329" s="3"/>
      <c r="I329" s="4"/>
      <c r="J329" s="3"/>
      <c r="K329" s="3"/>
      <c r="L329" s="3"/>
      <c r="M329" s="3"/>
      <c r="N329" s="3"/>
      <c r="O329" s="3"/>
      <c r="P329" s="3"/>
    </row>
    <row r="330" spans="2:16" ht="18" customHeight="1" x14ac:dyDescent="0.2">
      <c r="B330" s="140"/>
      <c r="C330" s="132"/>
      <c r="D330" s="140"/>
      <c r="E330" s="140"/>
      <c r="G330" s="2"/>
      <c r="H330" s="3"/>
      <c r="I330" s="4"/>
      <c r="J330" s="3"/>
      <c r="K330" s="3"/>
      <c r="L330" s="3"/>
      <c r="M330" s="3"/>
      <c r="N330" s="3"/>
      <c r="O330" s="3"/>
      <c r="P330" s="3"/>
    </row>
    <row r="331" spans="2:16" ht="18" customHeight="1" x14ac:dyDescent="0.2">
      <c r="B331" s="140"/>
      <c r="C331" s="132"/>
      <c r="D331" s="141"/>
      <c r="E331" s="140"/>
      <c r="F331" s="141"/>
      <c r="H331" s="3"/>
      <c r="I331" s="4"/>
      <c r="J331" s="3"/>
      <c r="K331" s="3"/>
      <c r="L331" s="3"/>
      <c r="M331" s="3"/>
      <c r="N331" s="3"/>
      <c r="O331" s="3"/>
      <c r="P331" s="3"/>
    </row>
    <row r="332" spans="2:16" ht="18" customHeight="1" x14ac:dyDescent="0.2">
      <c r="B332" s="140"/>
      <c r="C332" s="132"/>
      <c r="D332" s="140"/>
      <c r="E332" s="140"/>
      <c r="F332" s="141"/>
      <c r="H332" s="2"/>
      <c r="I332" s="4"/>
      <c r="J332" s="3"/>
      <c r="K332" s="3"/>
      <c r="L332" s="3"/>
      <c r="M332" s="3"/>
      <c r="N332" s="3"/>
      <c r="O332" s="3"/>
      <c r="P332" s="3"/>
    </row>
    <row r="333" spans="2:16" ht="18" customHeight="1" x14ac:dyDescent="0.2">
      <c r="B333" s="140"/>
      <c r="C333" s="132"/>
      <c r="D333" s="140"/>
      <c r="E333" s="140"/>
      <c r="F333" s="141"/>
      <c r="H333" s="2"/>
      <c r="I333" s="4"/>
      <c r="J333" s="3"/>
      <c r="K333" s="3"/>
      <c r="L333" s="3"/>
      <c r="M333" s="3"/>
      <c r="N333" s="3"/>
      <c r="O333" s="3"/>
      <c r="P333" s="3"/>
    </row>
    <row r="334" spans="2:16" ht="18" customHeight="1" x14ac:dyDescent="0.2">
      <c r="B334" s="140"/>
      <c r="C334" s="132"/>
      <c r="D334" s="140"/>
      <c r="E334" s="140"/>
      <c r="F334" s="141"/>
      <c r="H334" s="2"/>
      <c r="I334" s="4"/>
      <c r="J334" s="3"/>
      <c r="K334" s="3"/>
      <c r="L334" s="3"/>
      <c r="M334" s="3"/>
      <c r="N334" s="3"/>
      <c r="O334" s="3"/>
      <c r="P334" s="3"/>
    </row>
    <row r="335" spans="2:16" ht="18" customHeight="1" x14ac:dyDescent="0.2">
      <c r="B335" s="140"/>
      <c r="C335" s="132"/>
      <c r="D335" s="140"/>
      <c r="E335" s="140"/>
      <c r="F335" s="141"/>
      <c r="H335" s="2"/>
      <c r="I335" s="4"/>
      <c r="J335" s="3"/>
      <c r="K335" s="3"/>
      <c r="L335" s="3"/>
      <c r="M335" s="3"/>
      <c r="N335" s="3"/>
      <c r="O335" s="3"/>
      <c r="P335" s="3"/>
    </row>
    <row r="336" spans="2:16" ht="18" customHeight="1" x14ac:dyDescent="0.2">
      <c r="B336" s="140"/>
      <c r="C336" s="132"/>
      <c r="D336" s="142"/>
      <c r="H336" s="3"/>
      <c r="I336" s="4"/>
      <c r="J336" s="3"/>
      <c r="K336" s="3"/>
      <c r="L336" s="3"/>
      <c r="M336" s="3"/>
      <c r="N336" s="3"/>
      <c r="O336" s="3"/>
      <c r="P336" s="3"/>
    </row>
    <row r="337" spans="2:16" ht="18" customHeight="1" x14ac:dyDescent="0.2">
      <c r="B337" s="140"/>
      <c r="C337" s="132"/>
      <c r="D337" s="141"/>
      <c r="E337" s="140"/>
      <c r="F337" s="141"/>
      <c r="H337" s="3"/>
      <c r="I337" s="4"/>
      <c r="J337" s="3"/>
      <c r="K337" s="3"/>
      <c r="L337" s="3"/>
      <c r="M337" s="3"/>
      <c r="N337" s="3"/>
      <c r="O337" s="3"/>
      <c r="P337" s="3"/>
    </row>
    <row r="338" spans="2:16" ht="18" customHeight="1" x14ac:dyDescent="0.2">
      <c r="B338" s="140"/>
      <c r="C338" s="132"/>
      <c r="D338" s="140"/>
      <c r="E338" s="140"/>
      <c r="F338" s="141"/>
      <c r="H338" s="3"/>
      <c r="I338" s="4"/>
      <c r="J338" s="3"/>
      <c r="K338" s="3"/>
      <c r="L338" s="3"/>
      <c r="M338" s="3"/>
      <c r="N338" s="3"/>
      <c r="O338" s="3"/>
      <c r="P338" s="3"/>
    </row>
    <row r="339" spans="2:16" ht="18" customHeight="1" x14ac:dyDescent="0.2">
      <c r="B339" s="140"/>
      <c r="C339" s="132"/>
      <c r="D339" s="140"/>
      <c r="E339" s="140"/>
      <c r="F339" s="141"/>
      <c r="H339" s="3"/>
      <c r="I339" s="4"/>
      <c r="J339" s="3"/>
      <c r="K339" s="3"/>
      <c r="L339" s="3"/>
      <c r="M339" s="3"/>
      <c r="N339" s="3"/>
      <c r="O339" s="3"/>
      <c r="P339" s="3"/>
    </row>
    <row r="340" spans="2:16" ht="18" customHeight="1" x14ac:dyDescent="0.2">
      <c r="B340" s="140"/>
      <c r="C340" s="132"/>
      <c r="D340" s="140"/>
      <c r="E340" s="140"/>
      <c r="F340" s="141"/>
      <c r="H340" s="3"/>
      <c r="I340" s="4"/>
      <c r="J340" s="3"/>
      <c r="K340" s="3"/>
      <c r="L340" s="3"/>
      <c r="M340" s="3"/>
      <c r="N340" s="3"/>
      <c r="O340" s="3"/>
      <c r="P340" s="3"/>
    </row>
    <row r="341" spans="2:16" ht="18" customHeight="1" x14ac:dyDescent="0.2">
      <c r="B341" s="140"/>
      <c r="C341" s="132"/>
      <c r="D341" s="140"/>
      <c r="E341" s="140"/>
      <c r="F341" s="141"/>
      <c r="H341" s="3"/>
      <c r="I341" s="4"/>
      <c r="J341" s="3"/>
      <c r="K341" s="3"/>
      <c r="L341" s="3"/>
      <c r="M341" s="3"/>
      <c r="N341" s="3"/>
      <c r="O341" s="3"/>
      <c r="P341" s="3"/>
    </row>
    <row r="342" spans="2:16" ht="18" customHeight="1" x14ac:dyDescent="0.2">
      <c r="B342" s="140"/>
      <c r="C342" s="132"/>
      <c r="D342" s="140"/>
      <c r="E342" s="140"/>
      <c r="F342" s="141"/>
      <c r="H342" s="3"/>
      <c r="I342" s="4"/>
      <c r="J342" s="3"/>
      <c r="K342" s="3"/>
      <c r="L342" s="3"/>
      <c r="M342" s="3"/>
      <c r="N342" s="3"/>
      <c r="O342" s="3"/>
      <c r="P342" s="3"/>
    </row>
    <row r="343" spans="2:16" ht="18" customHeight="1" x14ac:dyDescent="0.2">
      <c r="B343" s="140"/>
      <c r="C343" s="132"/>
      <c r="D343" s="140"/>
      <c r="E343" s="140"/>
      <c r="F343" s="141"/>
      <c r="H343" s="3"/>
      <c r="I343" s="4"/>
      <c r="J343" s="3"/>
      <c r="K343" s="3"/>
      <c r="L343" s="3"/>
      <c r="M343" s="3"/>
      <c r="N343" s="3"/>
      <c r="O343" s="3"/>
      <c r="P343" s="3"/>
    </row>
    <row r="344" spans="2:16" ht="18" customHeight="1" x14ac:dyDescent="0.2">
      <c r="B344" s="140"/>
      <c r="C344" s="132"/>
      <c r="D344" s="140"/>
      <c r="E344" s="140"/>
      <c r="F344" s="141"/>
      <c r="H344" s="3"/>
      <c r="I344" s="4"/>
      <c r="J344" s="3"/>
      <c r="K344" s="3"/>
      <c r="L344" s="3"/>
      <c r="M344" s="3"/>
      <c r="N344" s="3"/>
      <c r="O344" s="3"/>
      <c r="P344" s="3"/>
    </row>
    <row r="345" spans="2:16" ht="18" customHeight="1" x14ac:dyDescent="0.2">
      <c r="B345" s="140"/>
      <c r="C345" s="132"/>
      <c r="D345" s="140"/>
      <c r="E345" s="140"/>
      <c r="F345" s="141"/>
      <c r="H345" s="3"/>
      <c r="I345" s="4"/>
      <c r="J345" s="3"/>
      <c r="K345" s="3"/>
      <c r="L345" s="3"/>
      <c r="M345" s="3"/>
      <c r="N345" s="3"/>
      <c r="O345" s="3"/>
      <c r="P345" s="3"/>
    </row>
    <row r="346" spans="2:16" ht="18" customHeight="1" x14ac:dyDescent="0.2">
      <c r="B346" s="140"/>
      <c r="C346" s="132"/>
      <c r="D346" s="140"/>
      <c r="E346" s="140"/>
      <c r="F346" s="141"/>
      <c r="H346" s="3"/>
      <c r="I346" s="4"/>
      <c r="J346" s="3"/>
      <c r="K346" s="3"/>
      <c r="L346" s="3"/>
      <c r="M346" s="3"/>
      <c r="N346" s="3"/>
      <c r="O346" s="3"/>
      <c r="P346" s="3"/>
    </row>
    <row r="347" spans="2:16" ht="18" customHeight="1" x14ac:dyDescent="0.2">
      <c r="B347" s="133"/>
      <c r="C347" s="132"/>
      <c r="D347" s="142"/>
      <c r="H347" s="3"/>
      <c r="I347" s="4"/>
      <c r="J347" s="3"/>
      <c r="K347" s="3"/>
      <c r="L347" s="3"/>
      <c r="M347" s="3"/>
      <c r="N347" s="3"/>
      <c r="O347" s="3"/>
      <c r="P347" s="3"/>
    </row>
    <row r="348" spans="2:16" ht="18" customHeight="1" x14ac:dyDescent="0.2">
      <c r="B348" s="140"/>
      <c r="C348" s="132"/>
      <c r="D348" s="140"/>
      <c r="E348" s="140"/>
      <c r="F348" s="141"/>
      <c r="H348" s="3"/>
      <c r="I348" s="4"/>
      <c r="J348" s="3"/>
      <c r="K348" s="3"/>
      <c r="L348" s="3"/>
      <c r="M348" s="3"/>
      <c r="N348" s="3"/>
      <c r="O348" s="3"/>
      <c r="P348" s="3"/>
    </row>
    <row r="349" spans="2:16" ht="18" customHeight="1" x14ac:dyDescent="0.2">
      <c r="B349" s="140"/>
      <c r="C349" s="132"/>
      <c r="D349" s="140"/>
      <c r="E349" s="140"/>
      <c r="F349" s="141"/>
      <c r="H349" s="3"/>
      <c r="I349" s="4"/>
      <c r="J349" s="3"/>
      <c r="K349" s="3"/>
      <c r="L349" s="3"/>
      <c r="M349" s="3"/>
      <c r="N349" s="3"/>
      <c r="O349" s="3"/>
      <c r="P349" s="3"/>
    </row>
    <row r="350" spans="2:16" ht="18" customHeight="1" x14ac:dyDescent="0.2">
      <c r="B350" s="140"/>
      <c r="C350" s="132"/>
      <c r="D350" s="140"/>
      <c r="E350" s="140"/>
      <c r="F350" s="141"/>
      <c r="H350" s="3"/>
      <c r="I350" s="4"/>
      <c r="J350" s="3"/>
      <c r="K350" s="3"/>
      <c r="L350" s="3"/>
      <c r="M350" s="3"/>
      <c r="N350" s="3"/>
      <c r="O350" s="3"/>
      <c r="P350" s="3"/>
    </row>
    <row r="351" spans="2:16" ht="18" customHeight="1" x14ac:dyDescent="0.2">
      <c r="B351" s="133"/>
      <c r="C351" s="132"/>
      <c r="E351" s="142"/>
      <c r="H351" s="3"/>
      <c r="I351" s="4"/>
      <c r="J351" s="3"/>
      <c r="K351" s="3"/>
      <c r="L351" s="3"/>
      <c r="M351" s="3"/>
      <c r="N351" s="3"/>
      <c r="O351" s="3"/>
      <c r="P351" s="3"/>
    </row>
    <row r="352" spans="2:16" ht="18" customHeight="1" x14ac:dyDescent="0.2">
      <c r="B352" s="133"/>
      <c r="C352" s="132"/>
      <c r="D352" s="140"/>
      <c r="H352" s="3"/>
      <c r="I352" s="4"/>
      <c r="J352" s="3"/>
      <c r="K352" s="3"/>
      <c r="L352" s="3"/>
      <c r="M352" s="3"/>
      <c r="N352" s="3"/>
      <c r="O352" s="3"/>
      <c r="P352" s="3"/>
    </row>
    <row r="353" spans="2:16" ht="18" customHeight="1" x14ac:dyDescent="0.2">
      <c r="B353" s="133"/>
      <c r="C353" s="132"/>
      <c r="D353" s="142"/>
      <c r="E353" s="142"/>
      <c r="H353" s="3"/>
      <c r="I353" s="4"/>
      <c r="J353" s="3"/>
      <c r="K353" s="3"/>
      <c r="L353" s="3"/>
      <c r="M353" s="3"/>
      <c r="N353" s="3"/>
      <c r="O353" s="3"/>
      <c r="P353" s="3"/>
    </row>
    <row r="354" spans="2:16" ht="18" customHeight="1" x14ac:dyDescent="0.2">
      <c r="B354" s="133"/>
      <c r="C354" s="146"/>
      <c r="D354" s="148"/>
      <c r="H354" s="3"/>
      <c r="I354" s="4"/>
      <c r="J354" s="3"/>
      <c r="K354" s="3"/>
      <c r="L354" s="3"/>
      <c r="M354" s="3"/>
      <c r="N354" s="3"/>
      <c r="O354" s="3"/>
      <c r="P354" s="3"/>
    </row>
    <row r="355" spans="2:16" ht="18" customHeight="1" x14ac:dyDescent="0.2">
      <c r="B355" s="133"/>
      <c r="C355" s="132"/>
      <c r="H355" s="3"/>
      <c r="I355" s="4"/>
      <c r="J355" s="3"/>
      <c r="K355" s="3"/>
      <c r="L355" s="3"/>
      <c r="M355" s="3"/>
      <c r="N355" s="3"/>
      <c r="O355" s="3"/>
      <c r="P355" s="3"/>
    </row>
    <row r="356" spans="2:16" ht="18" customHeight="1" x14ac:dyDescent="0.2">
      <c r="B356" s="133"/>
      <c r="C356" s="145"/>
      <c r="D356" s="149"/>
      <c r="H356" s="3"/>
      <c r="I356" s="4"/>
      <c r="J356" s="3"/>
      <c r="K356" s="3"/>
      <c r="L356" s="3"/>
      <c r="M356" s="3"/>
      <c r="N356" s="3"/>
      <c r="O356" s="3"/>
      <c r="P356" s="3"/>
    </row>
    <row r="357" spans="2:16" ht="24" customHeight="1" x14ac:dyDescent="0.2">
      <c r="B357" s="140"/>
      <c r="C357" s="132"/>
      <c r="D357" s="141"/>
      <c r="E357" s="141"/>
      <c r="F357" s="141"/>
      <c r="H357" s="3"/>
      <c r="I357" s="4"/>
      <c r="J357" s="3"/>
      <c r="K357" s="3"/>
      <c r="L357" s="3"/>
      <c r="M357" s="3"/>
      <c r="N357" s="3"/>
      <c r="O357" s="3"/>
      <c r="P357" s="3"/>
    </row>
    <row r="358" spans="2:16" ht="18" customHeight="1" x14ac:dyDescent="0.2">
      <c r="B358" s="140"/>
      <c r="C358" s="132"/>
      <c r="D358" s="140"/>
      <c r="E358" s="140"/>
      <c r="F358" s="141"/>
      <c r="H358" s="2"/>
      <c r="I358" s="4"/>
      <c r="J358" s="3"/>
      <c r="K358" s="3"/>
      <c r="L358" s="3"/>
      <c r="M358" s="3"/>
      <c r="N358" s="3"/>
      <c r="O358" s="3"/>
      <c r="P358" s="3"/>
    </row>
    <row r="359" spans="2:16" ht="18" customHeight="1" x14ac:dyDescent="0.2">
      <c r="B359" s="140"/>
      <c r="C359" s="132"/>
      <c r="D359" s="140"/>
      <c r="E359" s="140"/>
      <c r="F359" s="141"/>
      <c r="H359" s="2"/>
      <c r="I359" s="4"/>
      <c r="J359" s="3"/>
      <c r="K359" s="3"/>
      <c r="L359" s="3"/>
      <c r="M359" s="3"/>
      <c r="N359" s="3"/>
      <c r="O359" s="3"/>
      <c r="P359" s="3"/>
    </row>
    <row r="360" spans="2:16" ht="18" customHeight="1" x14ac:dyDescent="0.2">
      <c r="B360" s="133"/>
      <c r="C360" s="145"/>
      <c r="D360" s="148"/>
      <c r="E360" s="140"/>
      <c r="H360" s="3"/>
      <c r="I360" s="4"/>
      <c r="J360" s="3"/>
      <c r="K360" s="3"/>
      <c r="L360" s="3"/>
      <c r="M360" s="3"/>
      <c r="N360" s="3"/>
      <c r="O360" s="3"/>
      <c r="P360" s="3"/>
    </row>
    <row r="361" spans="2:16" ht="18" customHeight="1" x14ac:dyDescent="0.2">
      <c r="B361" s="140"/>
      <c r="C361" s="132"/>
      <c r="D361" s="140"/>
      <c r="E361" s="140"/>
      <c r="F361" s="141"/>
      <c r="H361" s="3"/>
      <c r="I361" s="4"/>
      <c r="J361" s="3"/>
      <c r="K361" s="3"/>
      <c r="L361" s="3"/>
      <c r="M361" s="3"/>
      <c r="N361" s="3"/>
      <c r="O361" s="3"/>
      <c r="P361" s="3"/>
    </row>
    <row r="362" spans="2:16" ht="18" customHeight="1" x14ac:dyDescent="0.2">
      <c r="B362" s="140"/>
      <c r="C362" s="132"/>
      <c r="D362" s="140"/>
      <c r="E362" s="140"/>
      <c r="F362" s="141"/>
      <c r="H362" s="3"/>
      <c r="I362" s="4"/>
      <c r="J362" s="3"/>
      <c r="K362" s="3"/>
      <c r="L362" s="3"/>
      <c r="M362" s="3"/>
      <c r="N362" s="3"/>
      <c r="O362" s="3"/>
      <c r="P362" s="3"/>
    </row>
    <row r="363" spans="2:16" ht="18" customHeight="1" x14ac:dyDescent="0.2">
      <c r="B363" s="140"/>
      <c r="C363" s="132"/>
      <c r="D363" s="140"/>
      <c r="E363" s="140"/>
      <c r="F363" s="141"/>
      <c r="H363" s="3"/>
      <c r="I363" s="4"/>
      <c r="J363" s="3"/>
      <c r="K363" s="3"/>
      <c r="L363" s="3"/>
      <c r="M363" s="3"/>
      <c r="N363" s="3"/>
      <c r="O363" s="3"/>
      <c r="P363" s="3"/>
    </row>
    <row r="364" spans="2:16" ht="18" customHeight="1" x14ac:dyDescent="0.2">
      <c r="B364" s="140"/>
      <c r="C364" s="132"/>
      <c r="D364" s="140"/>
      <c r="E364" s="140"/>
      <c r="F364" s="141"/>
      <c r="H364" s="3"/>
      <c r="I364" s="4"/>
      <c r="J364" s="3"/>
      <c r="K364" s="3"/>
      <c r="L364" s="3"/>
      <c r="M364" s="3"/>
      <c r="N364" s="3"/>
      <c r="O364" s="3"/>
      <c r="P364" s="3"/>
    </row>
    <row r="365" spans="2:16" ht="18" customHeight="1" x14ac:dyDescent="0.2">
      <c r="B365" s="140"/>
      <c r="C365" s="132"/>
      <c r="D365" s="140"/>
      <c r="E365" s="140"/>
      <c r="F365" s="141"/>
      <c r="H365" s="3"/>
      <c r="I365" s="4"/>
      <c r="J365" s="3"/>
      <c r="K365" s="3"/>
      <c r="L365" s="3"/>
      <c r="M365" s="3"/>
      <c r="N365" s="3"/>
      <c r="O365" s="3"/>
      <c r="P365" s="3"/>
    </row>
    <row r="366" spans="2:16" ht="18" customHeight="1" x14ac:dyDescent="0.2">
      <c r="B366" s="140"/>
      <c r="C366" s="132"/>
      <c r="D366" s="140"/>
      <c r="E366" s="140"/>
      <c r="F366" s="141"/>
      <c r="H366" s="3"/>
      <c r="I366" s="4"/>
      <c r="J366" s="3"/>
      <c r="K366" s="3"/>
      <c r="L366" s="3"/>
      <c r="M366" s="3"/>
      <c r="N366" s="3"/>
      <c r="O366" s="3"/>
      <c r="P366" s="3"/>
    </row>
    <row r="367" spans="2:16" ht="18" customHeight="1" x14ac:dyDescent="0.2">
      <c r="B367" s="140"/>
      <c r="C367" s="132"/>
      <c r="D367" s="140"/>
      <c r="E367" s="140"/>
      <c r="F367" s="141"/>
      <c r="H367" s="3"/>
      <c r="I367" s="4"/>
      <c r="J367" s="3"/>
      <c r="K367" s="3"/>
      <c r="L367" s="3"/>
      <c r="M367" s="3"/>
      <c r="N367" s="3"/>
      <c r="O367" s="3"/>
      <c r="P367" s="3"/>
    </row>
    <row r="368" spans="2:16" ht="18" customHeight="1" x14ac:dyDescent="0.2">
      <c r="B368" s="140"/>
      <c r="C368" s="132"/>
      <c r="D368" s="140"/>
      <c r="E368" s="140"/>
      <c r="F368" s="141"/>
      <c r="H368" s="3"/>
      <c r="I368" s="4"/>
      <c r="J368" s="3"/>
      <c r="K368" s="3"/>
      <c r="L368" s="3"/>
      <c r="M368" s="3"/>
      <c r="N368" s="3"/>
      <c r="O368" s="3"/>
      <c r="P368" s="3"/>
    </row>
    <row r="369" spans="2:16" ht="18" customHeight="1" x14ac:dyDescent="0.2">
      <c r="B369" s="140"/>
      <c r="C369" s="132"/>
      <c r="D369" s="141"/>
      <c r="E369" s="140"/>
      <c r="F369" s="141"/>
      <c r="H369" s="3"/>
      <c r="I369" s="4"/>
      <c r="J369" s="3"/>
      <c r="K369" s="3"/>
      <c r="L369" s="3"/>
      <c r="M369" s="3"/>
      <c r="N369" s="3"/>
      <c r="O369" s="3"/>
      <c r="P369" s="3"/>
    </row>
    <row r="370" spans="2:16" ht="18" customHeight="1" x14ac:dyDescent="0.2">
      <c r="B370" s="140"/>
      <c r="C370" s="132"/>
      <c r="D370" s="140"/>
      <c r="E370" s="140"/>
      <c r="F370" s="141"/>
      <c r="H370" s="3"/>
      <c r="I370" s="4"/>
      <c r="J370" s="3"/>
      <c r="K370" s="3"/>
      <c r="L370" s="3"/>
      <c r="M370" s="3"/>
      <c r="N370" s="3"/>
      <c r="O370" s="3"/>
      <c r="P370" s="3"/>
    </row>
    <row r="371" spans="2:16" ht="18" customHeight="1" x14ac:dyDescent="0.2">
      <c r="B371" s="140"/>
      <c r="C371" s="132"/>
      <c r="D371" s="140"/>
      <c r="E371" s="140"/>
      <c r="F371" s="141"/>
      <c r="H371" s="3"/>
      <c r="I371" s="4"/>
      <c r="J371" s="3"/>
      <c r="K371" s="3"/>
      <c r="L371" s="3"/>
      <c r="M371" s="3"/>
      <c r="N371" s="3"/>
      <c r="O371" s="3"/>
      <c r="P371" s="3"/>
    </row>
    <row r="372" spans="2:16" ht="18" customHeight="1" x14ac:dyDescent="0.2">
      <c r="B372" s="140"/>
      <c r="C372" s="132"/>
      <c r="D372" s="140"/>
      <c r="E372" s="140"/>
      <c r="F372" s="141"/>
      <c r="H372" s="3"/>
      <c r="I372" s="4"/>
      <c r="J372" s="3"/>
      <c r="K372" s="3"/>
      <c r="L372" s="3"/>
      <c r="M372" s="3"/>
      <c r="N372" s="3"/>
      <c r="O372" s="3"/>
      <c r="P372" s="3"/>
    </row>
    <row r="373" spans="2:16" ht="18" customHeight="1" x14ac:dyDescent="0.2">
      <c r="B373" s="140"/>
      <c r="C373" s="132"/>
      <c r="D373" s="140"/>
      <c r="E373" s="140"/>
      <c r="F373" s="141"/>
      <c r="H373" s="3"/>
      <c r="I373" s="4"/>
      <c r="J373" s="3"/>
      <c r="K373" s="3"/>
      <c r="L373" s="3"/>
      <c r="M373" s="3"/>
      <c r="N373" s="3"/>
      <c r="O373" s="3"/>
      <c r="P373" s="3"/>
    </row>
    <row r="374" spans="2:16" ht="18" customHeight="1" x14ac:dyDescent="0.2">
      <c r="B374" s="140"/>
      <c r="C374" s="132"/>
      <c r="D374" s="140"/>
      <c r="E374" s="140"/>
      <c r="F374" s="141"/>
      <c r="H374" s="3"/>
      <c r="I374" s="4"/>
      <c r="J374" s="3"/>
      <c r="K374" s="3"/>
      <c r="L374" s="3"/>
      <c r="M374" s="3"/>
      <c r="N374" s="3"/>
      <c r="O374" s="3"/>
      <c r="P374" s="3"/>
    </row>
    <row r="375" spans="2:16" ht="18" customHeight="1" x14ac:dyDescent="0.2">
      <c r="B375" s="140"/>
      <c r="C375" s="132"/>
      <c r="D375" s="140"/>
      <c r="E375" s="140"/>
      <c r="F375" s="141"/>
      <c r="H375" s="3"/>
      <c r="I375" s="4"/>
      <c r="J375" s="3"/>
      <c r="K375" s="3"/>
      <c r="L375" s="3"/>
      <c r="M375" s="3"/>
      <c r="N375" s="3"/>
      <c r="O375" s="3"/>
      <c r="P375" s="3"/>
    </row>
    <row r="376" spans="2:16" ht="18" customHeight="1" x14ac:dyDescent="0.2">
      <c r="B376" s="140"/>
      <c r="C376" s="132"/>
      <c r="D376" s="140"/>
      <c r="E376" s="140"/>
      <c r="F376" s="141"/>
      <c r="H376" s="3"/>
      <c r="I376" s="4"/>
      <c r="J376" s="3"/>
      <c r="K376" s="3"/>
      <c r="L376" s="3"/>
      <c r="M376" s="3"/>
      <c r="N376" s="3"/>
      <c r="O376" s="3"/>
      <c r="P376" s="3"/>
    </row>
    <row r="377" spans="2:16" ht="18" customHeight="1" x14ac:dyDescent="0.2">
      <c r="B377" s="133"/>
      <c r="C377" s="132"/>
      <c r="H377" s="3"/>
      <c r="I377" s="4"/>
      <c r="J377" s="3"/>
      <c r="K377" s="3"/>
      <c r="L377" s="3"/>
      <c r="M377" s="3"/>
      <c r="N377" s="3"/>
      <c r="O377" s="3"/>
      <c r="P377" s="3"/>
    </row>
    <row r="378" spans="2:16" ht="23.25" customHeight="1" x14ac:dyDescent="0.2">
      <c r="B378" s="140"/>
      <c r="C378" s="132"/>
      <c r="D378" s="140"/>
      <c r="E378" s="141"/>
      <c r="F378" s="141"/>
      <c r="H378" s="3"/>
      <c r="I378" s="4"/>
      <c r="J378" s="3"/>
      <c r="K378" s="3"/>
      <c r="L378" s="3"/>
      <c r="M378" s="3"/>
      <c r="N378" s="3"/>
      <c r="O378" s="3"/>
      <c r="P378" s="3"/>
    </row>
    <row r="379" spans="2:16" ht="18" customHeight="1" x14ac:dyDescent="0.2">
      <c r="B379" s="140"/>
      <c r="C379" s="132"/>
      <c r="D379" s="140"/>
      <c r="E379" s="140"/>
      <c r="H379" s="3"/>
      <c r="I379" s="4"/>
      <c r="J379" s="3"/>
      <c r="K379" s="3"/>
      <c r="L379" s="3"/>
      <c r="M379" s="3"/>
      <c r="N379" s="3"/>
      <c r="O379" s="3"/>
      <c r="P379" s="3"/>
    </row>
    <row r="380" spans="2:16" ht="18" customHeight="1" x14ac:dyDescent="0.2">
      <c r="B380" s="140"/>
      <c r="C380" s="132"/>
      <c r="D380" s="140"/>
      <c r="E380" s="140"/>
      <c r="F380" s="141"/>
      <c r="H380" s="2"/>
      <c r="I380" s="4"/>
      <c r="J380" s="3"/>
      <c r="K380" s="3"/>
      <c r="L380" s="3"/>
      <c r="M380" s="3"/>
      <c r="N380" s="3"/>
      <c r="O380" s="3"/>
      <c r="P380" s="3"/>
    </row>
    <row r="381" spans="2:16" ht="18" customHeight="1" x14ac:dyDescent="0.2">
      <c r="B381" s="140"/>
      <c r="C381" s="132"/>
      <c r="D381" s="140"/>
      <c r="E381" s="140"/>
      <c r="F381" s="141"/>
      <c r="H381" s="3"/>
      <c r="I381" s="4"/>
      <c r="J381" s="3"/>
      <c r="K381" s="3"/>
      <c r="L381" s="3"/>
      <c r="M381" s="3"/>
      <c r="N381" s="3"/>
      <c r="O381" s="3"/>
      <c r="P381" s="3"/>
    </row>
    <row r="382" spans="2:16" ht="18" customHeight="1" x14ac:dyDescent="0.2">
      <c r="B382" s="140"/>
      <c r="C382" s="132"/>
      <c r="D382" s="140"/>
      <c r="E382" s="140"/>
      <c r="F382" s="141"/>
      <c r="H382" s="3"/>
      <c r="I382" s="4"/>
      <c r="J382" s="3"/>
      <c r="K382" s="3"/>
      <c r="L382" s="3"/>
      <c r="M382" s="3"/>
      <c r="N382" s="3"/>
      <c r="O382" s="3"/>
      <c r="P382" s="3"/>
    </row>
    <row r="383" spans="2:16" ht="18" customHeight="1" x14ac:dyDescent="0.2">
      <c r="B383" s="140"/>
      <c r="C383" s="132"/>
      <c r="D383" s="140"/>
      <c r="E383" s="140"/>
      <c r="F383" s="141"/>
      <c r="H383" s="3"/>
      <c r="I383" s="4"/>
      <c r="J383" s="3"/>
      <c r="K383" s="3"/>
      <c r="L383" s="3"/>
      <c r="M383" s="3"/>
      <c r="N383" s="3"/>
      <c r="O383" s="3"/>
      <c r="P383" s="3"/>
    </row>
    <row r="384" spans="2:16" ht="18" customHeight="1" x14ac:dyDescent="0.2">
      <c r="B384" s="140"/>
      <c r="C384" s="132"/>
      <c r="D384" s="141"/>
      <c r="E384" s="140"/>
      <c r="F384" s="141"/>
      <c r="H384" s="3"/>
      <c r="I384" s="4"/>
      <c r="J384" s="3"/>
      <c r="K384" s="3"/>
      <c r="L384" s="3"/>
      <c r="M384" s="3"/>
      <c r="N384" s="3"/>
      <c r="O384" s="3"/>
      <c r="P384" s="3"/>
    </row>
    <row r="385" spans="2:16" ht="18" customHeight="1" x14ac:dyDescent="0.2">
      <c r="B385" s="140"/>
      <c r="C385" s="132"/>
      <c r="D385" s="140"/>
      <c r="E385" s="140"/>
      <c r="F385" s="141"/>
      <c r="H385" s="3"/>
      <c r="I385" s="4"/>
      <c r="J385" s="3"/>
      <c r="K385" s="3"/>
      <c r="L385" s="3"/>
      <c r="M385" s="3"/>
      <c r="N385" s="3"/>
      <c r="O385" s="3"/>
      <c r="P385" s="3"/>
    </row>
    <row r="386" spans="2:16" ht="18" customHeight="1" x14ac:dyDescent="0.2">
      <c r="B386" s="140"/>
      <c r="C386" s="132"/>
      <c r="D386" s="141"/>
      <c r="E386" s="140"/>
      <c r="F386" s="141"/>
      <c r="H386" s="3"/>
      <c r="I386" s="4"/>
      <c r="J386" s="3"/>
      <c r="K386" s="3"/>
      <c r="L386" s="3"/>
      <c r="M386" s="3"/>
      <c r="N386" s="3"/>
      <c r="O386" s="3"/>
      <c r="P386" s="3"/>
    </row>
    <row r="387" spans="2:16" ht="18" customHeight="1" x14ac:dyDescent="0.2">
      <c r="B387" s="140"/>
      <c r="C387" s="132"/>
      <c r="D387" s="140"/>
      <c r="E387" s="140"/>
      <c r="F387" s="141"/>
      <c r="H387" s="3"/>
      <c r="I387" s="4"/>
      <c r="J387" s="3"/>
      <c r="K387" s="3"/>
      <c r="L387" s="3"/>
      <c r="M387" s="3"/>
      <c r="N387" s="3"/>
      <c r="O387" s="3"/>
      <c r="P387" s="3"/>
    </row>
    <row r="388" spans="2:16" ht="18" customHeight="1" x14ac:dyDescent="0.2">
      <c r="B388" s="140"/>
      <c r="C388" s="132"/>
      <c r="D388" s="140"/>
      <c r="E388" s="140"/>
      <c r="F388" s="141"/>
      <c r="H388" s="3"/>
      <c r="I388" s="4"/>
      <c r="J388" s="3"/>
      <c r="K388" s="3"/>
      <c r="L388" s="3"/>
      <c r="M388" s="3"/>
      <c r="N388" s="3"/>
      <c r="O388" s="3"/>
      <c r="P388" s="3"/>
    </row>
    <row r="389" spans="2:16" ht="18" customHeight="1" x14ac:dyDescent="0.2">
      <c r="B389" s="140"/>
      <c r="C389" s="132"/>
      <c r="D389" s="140"/>
      <c r="E389" s="140"/>
      <c r="F389" s="141"/>
      <c r="H389" s="3"/>
      <c r="I389" s="4"/>
      <c r="J389" s="3"/>
      <c r="K389" s="3"/>
      <c r="L389" s="3"/>
      <c r="M389" s="3"/>
      <c r="N389" s="3"/>
      <c r="O389" s="3"/>
      <c r="P389" s="3"/>
    </row>
    <row r="390" spans="2:16" ht="18" customHeight="1" x14ac:dyDescent="0.2">
      <c r="B390" s="133"/>
      <c r="C390" s="132"/>
      <c r="H390" s="3"/>
      <c r="I390" s="4"/>
      <c r="J390" s="3"/>
      <c r="K390" s="3"/>
      <c r="L390" s="3"/>
      <c r="M390" s="3"/>
      <c r="N390" s="3"/>
      <c r="O390" s="3"/>
      <c r="P390" s="3"/>
    </row>
    <row r="391" spans="2:16" ht="18" customHeight="1" x14ac:dyDescent="0.2">
      <c r="B391" s="140"/>
      <c r="C391" s="132"/>
      <c r="D391" s="140"/>
      <c r="E391" s="140"/>
      <c r="F391" s="141"/>
      <c r="H391" s="3"/>
      <c r="I391" s="4"/>
      <c r="J391" s="3"/>
      <c r="K391" s="3"/>
      <c r="L391" s="3"/>
      <c r="M391" s="3"/>
      <c r="N391" s="3"/>
      <c r="O391" s="3"/>
      <c r="P391" s="3"/>
    </row>
    <row r="392" spans="2:16" ht="18" customHeight="1" x14ac:dyDescent="0.2">
      <c r="B392" s="140"/>
      <c r="C392" s="132"/>
      <c r="D392" s="140"/>
      <c r="E392" s="140"/>
      <c r="F392" s="141"/>
      <c r="H392" s="3"/>
      <c r="I392" s="4"/>
      <c r="J392" s="3"/>
      <c r="K392" s="3"/>
      <c r="L392" s="3"/>
      <c r="M392" s="3"/>
      <c r="N392" s="3"/>
      <c r="O392" s="3"/>
      <c r="P392" s="3"/>
    </row>
    <row r="393" spans="2:16" ht="18" customHeight="1" x14ac:dyDescent="0.2">
      <c r="B393" s="140"/>
      <c r="C393" s="132"/>
      <c r="D393" s="140"/>
      <c r="E393" s="140"/>
      <c r="F393" s="141"/>
      <c r="H393" s="3"/>
      <c r="I393" s="4"/>
      <c r="J393" s="3"/>
      <c r="K393" s="3"/>
      <c r="L393" s="3"/>
      <c r="M393" s="3"/>
      <c r="N393" s="3"/>
      <c r="O393" s="3"/>
      <c r="P393" s="3"/>
    </row>
    <row r="394" spans="2:16" ht="18" customHeight="1" x14ac:dyDescent="0.2">
      <c r="B394" s="140"/>
      <c r="C394" s="132"/>
      <c r="D394" s="140"/>
      <c r="E394" s="140"/>
      <c r="F394" s="141"/>
      <c r="H394" s="2"/>
      <c r="I394" s="4"/>
      <c r="J394" s="3"/>
      <c r="K394" s="3"/>
      <c r="L394" s="3"/>
      <c r="M394" s="3"/>
      <c r="N394" s="3"/>
      <c r="O394" s="3"/>
      <c r="P394" s="3"/>
    </row>
    <row r="395" spans="2:16" ht="18" customHeight="1" x14ac:dyDescent="0.2">
      <c r="B395" s="140"/>
      <c r="C395" s="132"/>
      <c r="D395" s="140"/>
      <c r="E395" s="140"/>
      <c r="F395" s="141"/>
      <c r="H395" s="3"/>
      <c r="I395" s="4"/>
      <c r="J395" s="3"/>
      <c r="K395" s="3"/>
      <c r="L395" s="3"/>
      <c r="M395" s="3"/>
      <c r="N395" s="3"/>
      <c r="O395" s="3"/>
      <c r="P395" s="3"/>
    </row>
    <row r="396" spans="2:16" ht="18" customHeight="1" x14ac:dyDescent="0.2">
      <c r="B396" s="140"/>
      <c r="C396" s="132"/>
      <c r="D396" s="140"/>
      <c r="E396" s="140"/>
      <c r="F396" s="141"/>
      <c r="H396" s="3"/>
      <c r="I396" s="4"/>
      <c r="J396" s="3"/>
      <c r="K396" s="3"/>
      <c r="L396" s="3"/>
      <c r="M396" s="3"/>
      <c r="N396" s="3"/>
      <c r="O396" s="3"/>
      <c r="P396" s="3"/>
    </row>
    <row r="397" spans="2:16" ht="18" customHeight="1" x14ac:dyDescent="0.2">
      <c r="B397" s="140"/>
      <c r="C397" s="132"/>
      <c r="D397" s="140"/>
      <c r="E397" s="140"/>
      <c r="H397" s="3"/>
      <c r="I397" s="4"/>
      <c r="J397" s="3"/>
      <c r="K397" s="3"/>
      <c r="L397" s="3"/>
      <c r="M397" s="3"/>
      <c r="N397" s="3"/>
      <c r="O397" s="3"/>
      <c r="P397" s="3"/>
    </row>
    <row r="398" spans="2:16" ht="18" customHeight="1" x14ac:dyDescent="0.2">
      <c r="B398" s="140"/>
      <c r="C398" s="132"/>
      <c r="D398" s="140"/>
      <c r="E398" s="140"/>
      <c r="F398" s="141"/>
      <c r="H398" s="3"/>
      <c r="I398" s="4"/>
      <c r="J398" s="3"/>
      <c r="K398" s="3"/>
      <c r="L398" s="3"/>
      <c r="M398" s="3"/>
      <c r="N398" s="3"/>
      <c r="O398" s="3"/>
      <c r="P398" s="3"/>
    </row>
    <row r="399" spans="2:16" ht="18" customHeight="1" x14ac:dyDescent="0.2">
      <c r="B399" s="140"/>
      <c r="C399" s="132"/>
      <c r="D399" s="140"/>
      <c r="E399" s="140"/>
      <c r="F399" s="141"/>
      <c r="H399" s="3"/>
      <c r="I399" s="4"/>
      <c r="J399" s="3"/>
      <c r="K399" s="3"/>
      <c r="L399" s="3"/>
      <c r="M399" s="3"/>
      <c r="N399" s="3"/>
      <c r="O399" s="3"/>
      <c r="P399" s="3"/>
    </row>
    <row r="400" spans="2:16" ht="18" customHeight="1" x14ac:dyDescent="0.2">
      <c r="B400" s="140"/>
      <c r="C400" s="132"/>
      <c r="D400" s="140"/>
      <c r="E400" s="140"/>
      <c r="H400" s="3"/>
      <c r="I400" s="4"/>
      <c r="J400" s="3"/>
      <c r="K400" s="3"/>
      <c r="L400" s="3"/>
      <c r="M400" s="3"/>
      <c r="N400" s="3"/>
      <c r="O400" s="3"/>
      <c r="P400" s="3"/>
    </row>
    <row r="401" spans="2:4096 4098:9216 9218:14336 14338:14769" ht="18" customHeight="1" x14ac:dyDescent="0.2">
      <c r="B401" s="140"/>
      <c r="C401" s="132"/>
      <c r="D401" s="140"/>
      <c r="E401" s="140"/>
      <c r="F401" s="141"/>
      <c r="H401" s="3"/>
      <c r="I401" s="4"/>
      <c r="J401" s="3"/>
      <c r="K401" s="3"/>
      <c r="L401" s="3"/>
      <c r="M401" s="3"/>
      <c r="N401" s="3"/>
      <c r="O401" s="3"/>
      <c r="P401" s="3"/>
    </row>
    <row r="402" spans="2:4096 4098:9216 9218:14336 14338:14769" ht="18" customHeight="1" x14ac:dyDescent="0.2">
      <c r="B402" s="140"/>
      <c r="C402" s="132"/>
      <c r="D402" s="140"/>
      <c r="E402" s="140"/>
      <c r="F402" s="141"/>
      <c r="H402" s="3"/>
      <c r="I402" s="4"/>
      <c r="J402" s="3"/>
      <c r="K402" s="3"/>
      <c r="L402" s="3"/>
      <c r="M402" s="3"/>
      <c r="N402" s="3"/>
      <c r="O402" s="3"/>
      <c r="P402" s="3"/>
    </row>
    <row r="403" spans="2:4096 4098:9216 9218:14336 14338:14769" ht="18" customHeight="1" x14ac:dyDescent="0.2">
      <c r="B403" s="140"/>
      <c r="C403" s="132"/>
      <c r="D403" s="140"/>
      <c r="E403" s="140"/>
      <c r="H403" s="3"/>
      <c r="I403" s="4"/>
      <c r="J403" s="3"/>
      <c r="K403" s="3"/>
      <c r="L403" s="3"/>
      <c r="M403" s="3"/>
      <c r="N403" s="3"/>
      <c r="O403" s="3"/>
      <c r="P403" s="3"/>
    </row>
    <row r="404" spans="2:4096 4098:9216 9218:14336 14338:14769" ht="18" customHeight="1" x14ac:dyDescent="0.2">
      <c r="B404" s="140"/>
      <c r="C404" s="132"/>
      <c r="D404" s="140"/>
      <c r="E404" s="140"/>
      <c r="F404" s="141"/>
      <c r="H404" s="3"/>
      <c r="I404" s="4"/>
      <c r="J404" s="3"/>
      <c r="K404" s="3"/>
      <c r="L404" s="3"/>
      <c r="M404" s="3"/>
      <c r="N404" s="3"/>
      <c r="O404" s="3"/>
      <c r="P404" s="3"/>
    </row>
    <row r="405" spans="2:4096 4098:9216 9218:14336 14338:14769" ht="18" customHeight="1" x14ac:dyDescent="0.2">
      <c r="B405" s="140"/>
      <c r="C405" s="132"/>
      <c r="D405" s="140"/>
      <c r="E405" s="140"/>
      <c r="F405" s="141"/>
      <c r="H405" s="3"/>
      <c r="I405" s="4"/>
      <c r="J405" s="3"/>
      <c r="K405" s="3"/>
      <c r="L405" s="3"/>
      <c r="M405" s="3"/>
      <c r="N405" s="3"/>
      <c r="O405" s="3"/>
      <c r="P405" s="3"/>
    </row>
    <row r="406" spans="2:4096 4098:9216 9218:14336 14338:14769" ht="18" customHeight="1" x14ac:dyDescent="0.2">
      <c r="B406" s="140"/>
      <c r="C406" s="132"/>
      <c r="D406" s="140"/>
      <c r="E406" s="140"/>
      <c r="H406" s="3"/>
      <c r="I406" s="4"/>
      <c r="J406" s="3"/>
      <c r="K406" s="3"/>
      <c r="L406" s="3"/>
      <c r="M406" s="3"/>
      <c r="N406" s="3"/>
      <c r="O406" s="3"/>
      <c r="P406" s="3"/>
    </row>
    <row r="407" spans="2:4096 4098:9216 9218:14336 14338:14769" ht="18" customHeight="1" x14ac:dyDescent="0.2">
      <c r="B407" s="140"/>
      <c r="C407" s="132"/>
      <c r="D407" s="140"/>
      <c r="E407" s="140"/>
      <c r="F407" s="141"/>
      <c r="H407" s="3"/>
      <c r="I407" s="4"/>
      <c r="J407" s="3"/>
      <c r="K407" s="3"/>
      <c r="L407" s="3"/>
      <c r="M407" s="3"/>
      <c r="N407" s="3"/>
      <c r="O407" s="3"/>
      <c r="P407" s="3"/>
    </row>
    <row r="408" spans="2:4096 4098:9216 9218:14336 14338:14769" ht="18" customHeight="1" x14ac:dyDescent="0.2">
      <c r="B408" s="140"/>
      <c r="C408" s="132"/>
      <c r="D408" s="140"/>
      <c r="E408" s="140"/>
      <c r="F408" s="141"/>
      <c r="H408" s="3"/>
      <c r="I408" s="4"/>
      <c r="J408" s="3"/>
      <c r="K408" s="3"/>
      <c r="L408" s="3"/>
      <c r="M408" s="3"/>
      <c r="N408" s="3"/>
      <c r="O408" s="3"/>
      <c r="P408" s="3"/>
    </row>
    <row r="409" spans="2:4096 4098:9216 9218:14336 14338:14769" ht="18" customHeight="1" x14ac:dyDescent="0.2">
      <c r="B409" s="140"/>
      <c r="C409" s="132"/>
      <c r="D409" s="140"/>
      <c r="E409" s="140"/>
      <c r="F409" s="141"/>
      <c r="H409" s="3"/>
      <c r="I409" s="4"/>
      <c r="J409" s="3"/>
      <c r="K409" s="3"/>
      <c r="L409" s="3"/>
      <c r="M409" s="3"/>
      <c r="N409" s="3"/>
      <c r="O409" s="3"/>
      <c r="P409" s="3"/>
    </row>
    <row r="410" spans="2:4096 4098:9216 9218:14336 14338:14769" ht="18" customHeight="1" x14ac:dyDescent="0.2">
      <c r="B410" s="140"/>
      <c r="C410" s="132"/>
      <c r="D410" s="140"/>
      <c r="E410" s="140"/>
      <c r="F410" s="141"/>
      <c r="H410" s="3"/>
      <c r="I410" s="4"/>
      <c r="J410" s="3"/>
      <c r="K410" s="3"/>
      <c r="L410" s="3"/>
      <c r="M410" s="3"/>
      <c r="N410" s="3"/>
      <c r="O410" s="3"/>
      <c r="P410" s="3"/>
    </row>
    <row r="411" spans="2:4096 4098:9216 9218:14336 14338:14769" ht="18" customHeight="1" x14ac:dyDescent="0.2">
      <c r="B411" s="133"/>
      <c r="C411" s="132"/>
      <c r="D411" s="142"/>
      <c r="H411" s="3"/>
      <c r="I411" s="4"/>
      <c r="J411" s="3"/>
      <c r="K411" s="3"/>
      <c r="L411" s="3"/>
      <c r="M411" s="3"/>
      <c r="N411" s="3"/>
      <c r="O411" s="3"/>
      <c r="P411" s="3"/>
    </row>
    <row r="412" spans="2:4096 4098:9216 9218:14336 14338:14769" ht="18" customHeight="1" x14ac:dyDescent="0.2">
      <c r="B412" s="133"/>
      <c r="C412" s="132"/>
      <c r="D412" s="140"/>
      <c r="H412" s="3"/>
      <c r="I412" s="4"/>
      <c r="J412" s="3"/>
      <c r="K412" s="3"/>
      <c r="L412" s="3"/>
      <c r="M412" s="3"/>
      <c r="N412" s="3"/>
      <c r="O412" s="3"/>
      <c r="P412" s="3"/>
    </row>
    <row r="413" spans="2:4096 4098:9216 9218:14336 14338:14769" ht="18" customHeight="1" x14ac:dyDescent="0.2">
      <c r="B413" s="140"/>
      <c r="C413" s="132"/>
      <c r="D413" s="140"/>
      <c r="E413" s="140"/>
      <c r="F413" s="141"/>
      <c r="H413" s="3"/>
      <c r="I413" s="150"/>
      <c r="J413" s="3"/>
      <c r="K413" s="3"/>
      <c r="L413" s="3"/>
      <c r="M413" s="3"/>
      <c r="N413" s="3"/>
      <c r="O413" s="3"/>
      <c r="P413" s="3"/>
    </row>
    <row r="414" spans="2:4096 4098:9216 9218:14336 14338:14769" ht="18" customHeight="1" x14ac:dyDescent="0.2">
      <c r="B414" s="140"/>
      <c r="C414" s="132"/>
      <c r="D414" s="140"/>
      <c r="E414" s="140"/>
      <c r="F414" s="141"/>
      <c r="H414" s="3"/>
      <c r="I414" s="150"/>
      <c r="J414" s="3"/>
      <c r="K414" s="3"/>
      <c r="L414" s="3"/>
      <c r="M414" s="3"/>
      <c r="N414" s="3"/>
      <c r="O414" s="3"/>
      <c r="P414" s="3"/>
    </row>
    <row r="415" spans="2:4096 4098:9216 9218:14336 14338:14769" ht="18" customHeight="1" x14ac:dyDescent="0.2">
      <c r="B415" s="140"/>
      <c r="C415" s="132"/>
      <c r="D415" s="140"/>
      <c r="E415" s="140"/>
      <c r="F415" s="141"/>
      <c r="H415" s="3"/>
      <c r="I415" s="150"/>
      <c r="J415" s="3"/>
      <c r="K415" s="3"/>
      <c r="L415" s="3"/>
      <c r="M415" s="3"/>
      <c r="N415" s="3"/>
      <c r="O415" s="3"/>
      <c r="P415" s="3"/>
      <c r="R415" s="2"/>
      <c r="S415" s="2"/>
      <c r="T415" s="2"/>
      <c r="U415" s="2"/>
      <c r="V415" s="2"/>
      <c r="W415" s="2"/>
      <c r="X415" s="2"/>
      <c r="Y415" s="2"/>
      <c r="AA415" s="132"/>
      <c r="AB415" s="132"/>
      <c r="AC415" s="140"/>
      <c r="AD415" s="132"/>
      <c r="AE415" s="132"/>
      <c r="AF415" s="132"/>
      <c r="AG415" s="140"/>
      <c r="AH415" s="140"/>
      <c r="AI415" s="132"/>
      <c r="AJ415" s="141"/>
      <c r="AL415" s="2"/>
      <c r="AM415" s="2"/>
      <c r="AN415" s="2"/>
      <c r="AO415" s="2"/>
      <c r="AP415" s="2"/>
      <c r="AQ415" s="2"/>
      <c r="AR415" s="2"/>
      <c r="AS415" s="2"/>
      <c r="AU415" s="132"/>
      <c r="AV415" s="132"/>
      <c r="AW415" s="140"/>
      <c r="AX415" s="132"/>
      <c r="AY415" s="132"/>
      <c r="AZ415" s="132"/>
      <c r="BA415" s="140"/>
      <c r="BB415" s="140"/>
      <c r="BC415" s="132"/>
      <c r="BD415" s="141"/>
      <c r="BF415" s="2"/>
      <c r="BG415" s="2"/>
      <c r="BH415" s="2"/>
      <c r="BI415" s="2"/>
      <c r="BJ415" s="2"/>
      <c r="BK415" s="2"/>
      <c r="BL415" s="2"/>
      <c r="BM415" s="2"/>
      <c r="BO415" s="132"/>
      <c r="BP415" s="132"/>
      <c r="BQ415" s="140"/>
      <c r="BR415" s="132"/>
      <c r="BS415" s="132"/>
      <c r="BT415" s="132"/>
      <c r="BU415" s="140"/>
      <c r="BV415" s="140"/>
      <c r="BW415" s="132"/>
      <c r="BX415" s="141"/>
      <c r="BZ415" s="2"/>
      <c r="CA415" s="2"/>
      <c r="CB415" s="2"/>
      <c r="CC415" s="2"/>
      <c r="CD415" s="2"/>
      <c r="CE415" s="2"/>
      <c r="CF415" s="2"/>
      <c r="CG415" s="2"/>
      <c r="CI415" s="132"/>
      <c r="CJ415" s="132"/>
      <c r="CK415" s="140"/>
      <c r="CL415" s="132"/>
      <c r="CM415" s="132"/>
      <c r="CN415" s="132"/>
      <c r="CO415" s="140"/>
      <c r="CP415" s="140"/>
      <c r="CQ415" s="132"/>
      <c r="CR415" s="141"/>
      <c r="CT415" s="2"/>
      <c r="CU415" s="2"/>
      <c r="CV415" s="2"/>
      <c r="CW415" s="2"/>
      <c r="CX415" s="2"/>
      <c r="CY415" s="2"/>
      <c r="CZ415" s="2"/>
      <c r="DA415" s="2"/>
      <c r="DC415" s="132"/>
      <c r="DD415" s="132"/>
      <c r="DE415" s="140"/>
      <c r="DF415" s="132"/>
      <c r="DG415" s="132"/>
      <c r="DH415" s="132"/>
      <c r="DI415" s="140"/>
      <c r="DJ415" s="140"/>
      <c r="DK415" s="132"/>
      <c r="DL415" s="141"/>
      <c r="DN415" s="2"/>
      <c r="DO415" s="2"/>
      <c r="DP415" s="2"/>
      <c r="DQ415" s="2"/>
      <c r="DR415" s="2"/>
      <c r="DS415" s="2"/>
      <c r="DT415" s="2"/>
      <c r="DU415" s="2"/>
      <c r="DW415" s="132"/>
      <c r="DX415" s="132"/>
      <c r="DY415" s="140"/>
      <c r="DZ415" s="132"/>
      <c r="EA415" s="132"/>
      <c r="EB415" s="132"/>
      <c r="EC415" s="140"/>
      <c r="ED415" s="140"/>
      <c r="EE415" s="132"/>
      <c r="EF415" s="141"/>
      <c r="EH415" s="2"/>
      <c r="EI415" s="2"/>
      <c r="EJ415" s="2"/>
      <c r="EK415" s="2"/>
      <c r="EL415" s="2"/>
      <c r="EM415" s="2"/>
      <c r="EN415" s="2"/>
      <c r="EO415" s="2"/>
      <c r="EQ415" s="132"/>
      <c r="ER415" s="132"/>
      <c r="ES415" s="140"/>
      <c r="ET415" s="132"/>
      <c r="EU415" s="132"/>
      <c r="EV415" s="132"/>
      <c r="EW415" s="140"/>
      <c r="EX415" s="140"/>
      <c r="EY415" s="132"/>
      <c r="EZ415" s="141"/>
      <c r="FB415" s="2"/>
      <c r="FC415" s="2"/>
      <c r="FD415" s="2"/>
      <c r="FE415" s="2"/>
      <c r="FF415" s="2"/>
      <c r="FG415" s="2"/>
      <c r="FH415" s="2"/>
      <c r="FI415" s="2"/>
      <c r="FK415" s="132"/>
      <c r="FL415" s="132"/>
      <c r="FM415" s="140"/>
      <c r="FN415" s="132"/>
      <c r="FO415" s="132"/>
      <c r="FP415" s="132"/>
      <c r="FQ415" s="140"/>
      <c r="FR415" s="140"/>
      <c r="FS415" s="132"/>
      <c r="FT415" s="141"/>
      <c r="FV415" s="2"/>
      <c r="FW415" s="2"/>
      <c r="FX415" s="2"/>
      <c r="FY415" s="2"/>
      <c r="FZ415" s="2"/>
      <c r="GA415" s="2"/>
      <c r="GB415" s="2"/>
      <c r="GC415" s="2"/>
      <c r="GE415" s="132"/>
      <c r="GF415" s="132"/>
      <c r="GG415" s="140"/>
      <c r="GH415" s="132"/>
      <c r="GI415" s="132"/>
      <c r="GJ415" s="132"/>
      <c r="GK415" s="140"/>
      <c r="GL415" s="140"/>
      <c r="GM415" s="132"/>
      <c r="GN415" s="141"/>
      <c r="GP415" s="2"/>
      <c r="GQ415" s="2"/>
      <c r="GR415" s="2"/>
      <c r="GS415" s="2"/>
      <c r="GT415" s="2"/>
      <c r="GU415" s="2"/>
      <c r="GV415" s="2"/>
      <c r="GW415" s="2"/>
      <c r="GY415" s="132"/>
      <c r="GZ415" s="132"/>
      <c r="HA415" s="140"/>
      <c r="HB415" s="132"/>
      <c r="HC415" s="132"/>
      <c r="HD415" s="132"/>
      <c r="HE415" s="140"/>
      <c r="HF415" s="140"/>
      <c r="HG415" s="132"/>
      <c r="HH415" s="141"/>
      <c r="HJ415" s="2"/>
      <c r="HK415" s="2"/>
      <c r="HL415" s="2"/>
      <c r="HM415" s="2"/>
      <c r="HN415" s="2"/>
      <c r="HO415" s="2"/>
      <c r="HP415" s="2"/>
      <c r="HQ415" s="2"/>
      <c r="HS415" s="132"/>
      <c r="HT415" s="132"/>
      <c r="HU415" s="140"/>
      <c r="HV415" s="132"/>
      <c r="HW415" s="132"/>
      <c r="HX415" s="132"/>
      <c r="HY415" s="140"/>
      <c r="HZ415" s="140"/>
      <c r="IA415" s="132"/>
      <c r="IB415" s="141"/>
      <c r="ID415" s="2"/>
      <c r="IE415" s="2"/>
      <c r="IF415" s="2"/>
      <c r="IG415" s="2"/>
      <c r="IH415" s="2"/>
      <c r="II415" s="2"/>
      <c r="IJ415" s="2"/>
      <c r="IK415" s="2"/>
      <c r="IM415" s="132"/>
      <c r="IN415" s="132"/>
      <c r="IO415" s="140"/>
      <c r="IP415" s="132"/>
      <c r="IQ415" s="132"/>
      <c r="IR415" s="132"/>
      <c r="IS415" s="140"/>
      <c r="IT415" s="140"/>
      <c r="IU415" s="132"/>
      <c r="IV415" s="141"/>
      <c r="IX415" s="2"/>
      <c r="IY415" s="2"/>
      <c r="IZ415" s="2"/>
      <c r="JA415" s="2"/>
      <c r="JB415" s="2"/>
      <c r="JC415" s="2"/>
      <c r="JD415" s="2"/>
      <c r="JE415" s="2"/>
      <c r="JG415" s="132"/>
      <c r="JH415" s="132"/>
      <c r="JI415" s="140"/>
      <c r="JJ415" s="132"/>
      <c r="JK415" s="132"/>
      <c r="JL415" s="132"/>
      <c r="JM415" s="140"/>
      <c r="JN415" s="140"/>
      <c r="JO415" s="132"/>
      <c r="JP415" s="141"/>
      <c r="JR415" s="2"/>
      <c r="JS415" s="2"/>
      <c r="JT415" s="2"/>
      <c r="JU415" s="2"/>
      <c r="JV415" s="2"/>
      <c r="JW415" s="2"/>
      <c r="JX415" s="2"/>
      <c r="JY415" s="2"/>
      <c r="KA415" s="132"/>
      <c r="KB415" s="132"/>
      <c r="KC415" s="140"/>
      <c r="KD415" s="132"/>
      <c r="KE415" s="132"/>
      <c r="KF415" s="132"/>
      <c r="KG415" s="140"/>
      <c r="KH415" s="140"/>
      <c r="KI415" s="132"/>
      <c r="KJ415" s="141"/>
      <c r="KL415" s="2"/>
      <c r="KM415" s="2"/>
      <c r="KN415" s="2"/>
      <c r="KO415" s="2"/>
      <c r="KP415" s="2"/>
      <c r="KQ415" s="2"/>
      <c r="KR415" s="2"/>
      <c r="KS415" s="2"/>
      <c r="KU415" s="132"/>
      <c r="KV415" s="132"/>
      <c r="KW415" s="140"/>
      <c r="KX415" s="132"/>
      <c r="KY415" s="132"/>
      <c r="KZ415" s="132"/>
      <c r="LA415" s="140"/>
      <c r="LB415" s="140"/>
      <c r="LC415" s="132"/>
      <c r="LD415" s="141"/>
      <c r="LF415" s="2"/>
      <c r="LG415" s="2"/>
      <c r="LH415" s="2"/>
      <c r="LI415" s="2"/>
      <c r="LJ415" s="2"/>
      <c r="LK415" s="2"/>
      <c r="LL415" s="2"/>
      <c r="LM415" s="2"/>
      <c r="LO415" s="132"/>
      <c r="LP415" s="132"/>
      <c r="LQ415" s="140"/>
      <c r="LR415" s="132"/>
      <c r="LS415" s="132"/>
      <c r="LT415" s="132"/>
      <c r="LU415" s="140"/>
      <c r="LV415" s="140"/>
      <c r="LW415" s="132"/>
      <c r="LX415" s="141"/>
      <c r="LZ415" s="2"/>
      <c r="MA415" s="2"/>
      <c r="MB415" s="2"/>
      <c r="MC415" s="2"/>
      <c r="MD415" s="2"/>
      <c r="ME415" s="2"/>
      <c r="MF415" s="2"/>
      <c r="MG415" s="2"/>
      <c r="MI415" s="132"/>
      <c r="MJ415" s="132"/>
      <c r="MK415" s="140"/>
      <c r="ML415" s="132"/>
      <c r="MM415" s="132"/>
      <c r="MN415" s="132"/>
      <c r="MO415" s="140"/>
      <c r="MP415" s="140"/>
      <c r="MQ415" s="132"/>
      <c r="MR415" s="141"/>
      <c r="MT415" s="2"/>
      <c r="MU415" s="2"/>
      <c r="MV415" s="2"/>
      <c r="MW415" s="2"/>
      <c r="MX415" s="2"/>
      <c r="MY415" s="2"/>
      <c r="MZ415" s="2"/>
      <c r="NA415" s="2"/>
      <c r="NC415" s="132"/>
      <c r="ND415" s="132"/>
      <c r="NE415" s="140"/>
      <c r="NF415" s="132"/>
      <c r="NG415" s="132"/>
      <c r="NH415" s="132"/>
      <c r="NI415" s="140"/>
      <c r="NJ415" s="140"/>
      <c r="NK415" s="132"/>
      <c r="NL415" s="141"/>
      <c r="NN415" s="2"/>
      <c r="NO415" s="2"/>
      <c r="NP415" s="2"/>
      <c r="NQ415" s="2"/>
      <c r="NR415" s="2"/>
      <c r="NS415" s="2"/>
      <c r="NT415" s="2"/>
      <c r="NU415" s="2"/>
      <c r="NW415" s="132"/>
      <c r="NX415" s="132"/>
      <c r="NY415" s="140"/>
      <c r="NZ415" s="132"/>
      <c r="OA415" s="132"/>
      <c r="OB415" s="132"/>
      <c r="OC415" s="140"/>
      <c r="OD415" s="140"/>
      <c r="OE415" s="132"/>
      <c r="OF415" s="141"/>
      <c r="OH415" s="2"/>
      <c r="OI415" s="2"/>
      <c r="OJ415" s="2"/>
      <c r="OK415" s="2"/>
      <c r="OL415" s="2"/>
      <c r="OM415" s="2"/>
      <c r="ON415" s="2"/>
      <c r="OO415" s="2"/>
      <c r="OQ415" s="132"/>
      <c r="OR415" s="132"/>
      <c r="OS415" s="140"/>
      <c r="OT415" s="132"/>
      <c r="OU415" s="132"/>
      <c r="OV415" s="132"/>
      <c r="OW415" s="140"/>
      <c r="OX415" s="140"/>
      <c r="OY415" s="132"/>
      <c r="OZ415" s="141"/>
      <c r="PB415" s="2"/>
      <c r="PC415" s="2"/>
      <c r="PD415" s="2"/>
      <c r="PE415" s="2"/>
      <c r="PF415" s="2"/>
      <c r="PG415" s="2"/>
      <c r="PH415" s="2"/>
      <c r="PI415" s="2"/>
      <c r="PK415" s="132"/>
      <c r="PL415" s="132"/>
      <c r="PM415" s="140"/>
      <c r="PN415" s="132"/>
      <c r="PO415" s="132"/>
      <c r="PP415" s="132"/>
      <c r="PQ415" s="140"/>
      <c r="PR415" s="140"/>
      <c r="PS415" s="132"/>
      <c r="PT415" s="141"/>
      <c r="PV415" s="2"/>
      <c r="PW415" s="2"/>
      <c r="PX415" s="2"/>
      <c r="PY415" s="2"/>
      <c r="PZ415" s="2"/>
      <c r="QA415" s="2"/>
      <c r="QB415" s="2"/>
      <c r="QC415" s="2"/>
      <c r="QE415" s="132"/>
      <c r="QF415" s="132"/>
      <c r="QG415" s="140"/>
      <c r="QH415" s="132"/>
      <c r="QI415" s="132"/>
      <c r="QJ415" s="132"/>
      <c r="QK415" s="140"/>
      <c r="QL415" s="140"/>
      <c r="QM415" s="132"/>
      <c r="QN415" s="141"/>
      <c r="QP415" s="2"/>
      <c r="QQ415" s="2"/>
      <c r="QR415" s="2"/>
      <c r="QS415" s="2"/>
      <c r="QT415" s="2"/>
      <c r="QU415" s="2"/>
      <c r="QV415" s="2"/>
      <c r="QW415" s="2"/>
      <c r="QY415" s="132"/>
      <c r="QZ415" s="132"/>
      <c r="RA415" s="140"/>
      <c r="RB415" s="132"/>
      <c r="RC415" s="132"/>
      <c r="RD415" s="132"/>
      <c r="RE415" s="140"/>
      <c r="RF415" s="140"/>
      <c r="RG415" s="132"/>
      <c r="RH415" s="141"/>
      <c r="RJ415" s="2"/>
      <c r="RK415" s="2"/>
      <c r="RL415" s="2"/>
      <c r="RM415" s="2"/>
      <c r="RN415" s="2"/>
      <c r="RO415" s="2"/>
      <c r="RP415" s="2"/>
      <c r="RQ415" s="2"/>
      <c r="RS415" s="132"/>
      <c r="RT415" s="132"/>
      <c r="RU415" s="140"/>
      <c r="RV415" s="132"/>
      <c r="RW415" s="132"/>
      <c r="RX415" s="132"/>
      <c r="RY415" s="140"/>
      <c r="RZ415" s="140"/>
      <c r="SA415" s="132"/>
      <c r="SB415" s="141"/>
      <c r="SD415" s="2"/>
      <c r="SE415" s="2"/>
      <c r="SF415" s="2"/>
      <c r="SG415" s="2"/>
      <c r="SH415" s="2"/>
      <c r="SI415" s="2"/>
      <c r="SJ415" s="2"/>
      <c r="SK415" s="2"/>
      <c r="SM415" s="132"/>
      <c r="SN415" s="132"/>
      <c r="SO415" s="140"/>
      <c r="SP415" s="132"/>
      <c r="SQ415" s="132"/>
      <c r="SR415" s="132"/>
      <c r="SS415" s="140"/>
      <c r="ST415" s="140"/>
      <c r="SU415" s="132"/>
      <c r="SV415" s="141"/>
      <c r="SX415" s="2"/>
      <c r="SY415" s="2"/>
      <c r="SZ415" s="2"/>
      <c r="TA415" s="2"/>
      <c r="TB415" s="2"/>
      <c r="TC415" s="2"/>
      <c r="TD415" s="2"/>
      <c r="TE415" s="2"/>
      <c r="TG415" s="132"/>
      <c r="TH415" s="132"/>
      <c r="TI415" s="140"/>
      <c r="TJ415" s="132"/>
      <c r="TK415" s="132"/>
      <c r="TL415" s="132"/>
      <c r="TM415" s="140"/>
      <c r="TN415" s="140"/>
      <c r="TO415" s="132"/>
      <c r="TP415" s="141"/>
      <c r="TR415" s="2"/>
      <c r="TS415" s="2"/>
      <c r="TT415" s="2"/>
      <c r="TU415" s="2"/>
      <c r="TV415" s="2"/>
      <c r="TW415" s="2"/>
      <c r="TX415" s="2"/>
      <c r="TY415" s="2"/>
      <c r="UA415" s="132"/>
      <c r="UB415" s="132"/>
      <c r="UC415" s="140"/>
      <c r="UD415" s="132"/>
      <c r="UE415" s="132"/>
      <c r="UF415" s="132"/>
      <c r="UG415" s="140"/>
      <c r="UH415" s="140"/>
      <c r="UI415" s="132"/>
      <c r="UJ415" s="141"/>
      <c r="UL415" s="2"/>
      <c r="UM415" s="2"/>
      <c r="UN415" s="2"/>
      <c r="UO415" s="2"/>
      <c r="UP415" s="2"/>
      <c r="UQ415" s="2"/>
      <c r="UR415" s="2"/>
      <c r="US415" s="2"/>
      <c r="UU415" s="132"/>
      <c r="UV415" s="132"/>
      <c r="UW415" s="140"/>
      <c r="UX415" s="132"/>
      <c r="UY415" s="132"/>
      <c r="UZ415" s="132"/>
      <c r="VA415" s="140"/>
      <c r="VB415" s="140"/>
      <c r="VC415" s="132"/>
      <c r="VD415" s="141"/>
      <c r="VF415" s="2"/>
      <c r="VG415" s="2"/>
      <c r="VH415" s="2"/>
      <c r="VI415" s="2"/>
      <c r="VJ415" s="2"/>
      <c r="VK415" s="2"/>
      <c r="VL415" s="2"/>
      <c r="VM415" s="2"/>
      <c r="VO415" s="132"/>
      <c r="VP415" s="132"/>
      <c r="VQ415" s="140"/>
      <c r="VR415" s="132"/>
      <c r="VS415" s="132"/>
      <c r="VT415" s="132"/>
      <c r="VU415" s="140"/>
      <c r="VV415" s="140"/>
      <c r="VW415" s="132"/>
      <c r="VX415" s="141"/>
      <c r="VZ415" s="2"/>
      <c r="WA415" s="2"/>
      <c r="WB415" s="2"/>
      <c r="WC415" s="2"/>
      <c r="WD415" s="2"/>
      <c r="WE415" s="2"/>
      <c r="WF415" s="2"/>
      <c r="WG415" s="2"/>
      <c r="WI415" s="132"/>
      <c r="WJ415" s="132"/>
      <c r="WK415" s="140"/>
      <c r="WL415" s="132"/>
      <c r="WM415" s="132"/>
      <c r="WN415" s="132"/>
      <c r="WO415" s="140"/>
      <c r="WP415" s="140"/>
      <c r="WQ415" s="132"/>
      <c r="WR415" s="141"/>
      <c r="WT415" s="2"/>
      <c r="WU415" s="2"/>
      <c r="WV415" s="2"/>
      <c r="WW415" s="2"/>
      <c r="WX415" s="2"/>
      <c r="WY415" s="2"/>
      <c r="WZ415" s="2"/>
      <c r="XA415" s="2"/>
      <c r="XC415" s="132"/>
      <c r="XD415" s="132"/>
      <c r="XE415" s="140"/>
      <c r="XF415" s="132"/>
      <c r="XG415" s="132"/>
      <c r="XH415" s="132"/>
      <c r="XI415" s="140"/>
      <c r="XJ415" s="140"/>
      <c r="XK415" s="132"/>
      <c r="XL415" s="141"/>
      <c r="XN415" s="2"/>
      <c r="XO415" s="2"/>
      <c r="XP415" s="2"/>
      <c r="XQ415" s="2"/>
      <c r="XR415" s="2"/>
      <c r="XS415" s="2"/>
      <c r="XT415" s="2"/>
      <c r="XU415" s="2"/>
      <c r="XW415" s="132"/>
      <c r="XX415" s="132"/>
      <c r="XY415" s="140"/>
      <c r="XZ415" s="132"/>
      <c r="YA415" s="132"/>
      <c r="YB415" s="132"/>
      <c r="YC415" s="140"/>
      <c r="YD415" s="140"/>
      <c r="YE415" s="132"/>
      <c r="YF415" s="141"/>
      <c r="YH415" s="2"/>
      <c r="YI415" s="2"/>
      <c r="YJ415" s="2"/>
      <c r="YK415" s="2"/>
      <c r="YL415" s="2"/>
      <c r="YM415" s="2"/>
      <c r="YN415" s="2"/>
      <c r="YO415" s="2"/>
      <c r="YQ415" s="132"/>
      <c r="YR415" s="132"/>
      <c r="YS415" s="140"/>
      <c r="YT415" s="132"/>
      <c r="YU415" s="132"/>
      <c r="YV415" s="132"/>
      <c r="YW415" s="140"/>
      <c r="YX415" s="140"/>
      <c r="YY415" s="132"/>
      <c r="YZ415" s="141"/>
      <c r="ZB415" s="2"/>
      <c r="ZC415" s="2"/>
      <c r="ZD415" s="2"/>
      <c r="ZE415" s="2"/>
      <c r="ZF415" s="2"/>
      <c r="ZG415" s="2"/>
      <c r="ZH415" s="2"/>
      <c r="ZI415" s="2"/>
      <c r="ZK415" s="132"/>
      <c r="ZL415" s="132"/>
      <c r="ZM415" s="140"/>
      <c r="ZN415" s="132"/>
      <c r="ZO415" s="132"/>
      <c r="ZP415" s="132"/>
      <c r="ZQ415" s="140"/>
      <c r="ZR415" s="140"/>
      <c r="ZS415" s="132"/>
      <c r="ZT415" s="141"/>
      <c r="ZV415" s="2"/>
      <c r="ZW415" s="2"/>
      <c r="ZX415" s="2"/>
      <c r="ZY415" s="2"/>
      <c r="ZZ415" s="2"/>
      <c r="AAA415" s="2"/>
      <c r="AAB415" s="2"/>
      <c r="AAC415" s="2"/>
      <c r="AAE415" s="132"/>
      <c r="AAF415" s="132"/>
      <c r="AAG415" s="140"/>
      <c r="AAH415" s="132"/>
      <c r="AAI415" s="132"/>
      <c r="AAJ415" s="132"/>
      <c r="AAK415" s="140"/>
      <c r="AAL415" s="140"/>
      <c r="AAM415" s="132"/>
      <c r="AAN415" s="141"/>
      <c r="AAP415" s="2"/>
      <c r="AAQ415" s="2"/>
      <c r="AAR415" s="2"/>
      <c r="AAS415" s="2"/>
      <c r="AAT415" s="2"/>
      <c r="AAU415" s="2"/>
      <c r="AAV415" s="2"/>
      <c r="AAW415" s="2"/>
      <c r="AAY415" s="132"/>
      <c r="AAZ415" s="132"/>
      <c r="ABA415" s="140"/>
      <c r="ABB415" s="132"/>
      <c r="ABC415" s="132"/>
      <c r="ABD415" s="132"/>
      <c r="ABE415" s="140"/>
      <c r="ABF415" s="140"/>
      <c r="ABG415" s="132"/>
      <c r="ABH415" s="141"/>
      <c r="ABJ415" s="2"/>
      <c r="ABK415" s="2"/>
      <c r="ABL415" s="2"/>
      <c r="ABM415" s="2"/>
      <c r="ABN415" s="2"/>
      <c r="ABO415" s="2"/>
      <c r="ABP415" s="2"/>
      <c r="ABQ415" s="2"/>
      <c r="ABS415" s="132"/>
      <c r="ABT415" s="132"/>
      <c r="ABU415" s="140"/>
      <c r="ABV415" s="132"/>
      <c r="ABW415" s="132"/>
      <c r="ABX415" s="132"/>
      <c r="ABY415" s="140"/>
      <c r="ABZ415" s="140"/>
      <c r="ACA415" s="132"/>
      <c r="ACB415" s="141"/>
      <c r="ACD415" s="2"/>
      <c r="ACE415" s="2"/>
      <c r="ACF415" s="2"/>
      <c r="ACG415" s="2"/>
      <c r="ACH415" s="2"/>
      <c r="ACI415" s="2"/>
      <c r="ACJ415" s="2"/>
      <c r="ACK415" s="2"/>
      <c r="ACM415" s="132"/>
      <c r="ACN415" s="132"/>
      <c r="ACO415" s="140"/>
      <c r="ACP415" s="132"/>
      <c r="ACQ415" s="132"/>
      <c r="ACR415" s="132"/>
      <c r="ACS415" s="140"/>
      <c r="ACT415" s="140"/>
      <c r="ACU415" s="132"/>
      <c r="ACV415" s="141"/>
      <c r="ACX415" s="2"/>
      <c r="ACY415" s="2"/>
      <c r="ACZ415" s="2"/>
      <c r="ADA415" s="2"/>
      <c r="ADB415" s="2"/>
      <c r="ADC415" s="2"/>
      <c r="ADD415" s="2"/>
      <c r="ADE415" s="2"/>
      <c r="ADG415" s="132"/>
      <c r="ADH415" s="132"/>
      <c r="ADI415" s="140"/>
      <c r="ADJ415" s="132"/>
      <c r="ADK415" s="132"/>
      <c r="ADL415" s="132"/>
      <c r="ADM415" s="140"/>
      <c r="ADN415" s="140"/>
      <c r="ADO415" s="132"/>
      <c r="ADP415" s="141"/>
      <c r="ADR415" s="2"/>
      <c r="ADS415" s="2"/>
      <c r="ADT415" s="2"/>
      <c r="ADU415" s="2"/>
      <c r="ADV415" s="2"/>
      <c r="ADW415" s="2"/>
      <c r="ADX415" s="2"/>
      <c r="ADY415" s="2"/>
      <c r="AEA415" s="132"/>
      <c r="AEB415" s="132"/>
      <c r="AEC415" s="140"/>
      <c r="AED415" s="132"/>
      <c r="AEE415" s="132"/>
      <c r="AEF415" s="132"/>
      <c r="AEG415" s="140"/>
      <c r="AEH415" s="140"/>
      <c r="AEI415" s="132"/>
      <c r="AEJ415" s="141"/>
      <c r="AEL415" s="2"/>
      <c r="AEM415" s="2"/>
      <c r="AEN415" s="2"/>
      <c r="AEO415" s="2"/>
      <c r="AEP415" s="2"/>
      <c r="AEQ415" s="2"/>
      <c r="AER415" s="2"/>
      <c r="AES415" s="2"/>
      <c r="AEU415" s="132"/>
      <c r="AEV415" s="132"/>
      <c r="AEW415" s="140"/>
      <c r="AEX415" s="132"/>
      <c r="AEY415" s="132"/>
      <c r="AEZ415" s="132"/>
      <c r="AFA415" s="140"/>
      <c r="AFB415" s="140"/>
      <c r="AFC415" s="132"/>
      <c r="AFD415" s="141"/>
      <c r="AFF415" s="2"/>
      <c r="AFG415" s="2"/>
      <c r="AFH415" s="2"/>
      <c r="AFI415" s="2"/>
      <c r="AFJ415" s="2"/>
      <c r="AFK415" s="2"/>
      <c r="AFL415" s="2"/>
      <c r="AFM415" s="2"/>
      <c r="AFO415" s="132"/>
      <c r="AFP415" s="132"/>
      <c r="AFQ415" s="140"/>
      <c r="AFR415" s="132"/>
      <c r="AFS415" s="132"/>
      <c r="AFT415" s="132"/>
      <c r="AFU415" s="140"/>
      <c r="AFV415" s="140"/>
      <c r="AFW415" s="132"/>
      <c r="AFX415" s="141"/>
      <c r="AFZ415" s="2"/>
      <c r="AGA415" s="2"/>
      <c r="AGB415" s="2"/>
      <c r="AGC415" s="2"/>
      <c r="AGD415" s="2"/>
      <c r="AGE415" s="2"/>
      <c r="AGF415" s="2"/>
      <c r="AGG415" s="2"/>
      <c r="AGI415" s="132"/>
      <c r="AGJ415" s="132"/>
      <c r="AGK415" s="140"/>
      <c r="AGL415" s="132"/>
      <c r="AGM415" s="132"/>
      <c r="AGN415" s="132"/>
      <c r="AGO415" s="140"/>
      <c r="AGP415" s="140"/>
      <c r="AGQ415" s="132"/>
      <c r="AGR415" s="141"/>
      <c r="AGT415" s="2"/>
      <c r="AGU415" s="2"/>
      <c r="AGV415" s="2"/>
      <c r="AGW415" s="2"/>
      <c r="AGX415" s="2"/>
      <c r="AGY415" s="2"/>
      <c r="AGZ415" s="2"/>
      <c r="AHA415" s="2"/>
      <c r="AHC415" s="132"/>
      <c r="AHD415" s="132"/>
      <c r="AHE415" s="140"/>
      <c r="AHF415" s="132"/>
      <c r="AHG415" s="132"/>
      <c r="AHH415" s="132"/>
      <c r="AHI415" s="140"/>
      <c r="AHJ415" s="140"/>
      <c r="AHK415" s="132"/>
      <c r="AHL415" s="141"/>
      <c r="AHN415" s="2"/>
      <c r="AHO415" s="2"/>
      <c r="AHP415" s="2"/>
      <c r="AHQ415" s="2"/>
      <c r="AHR415" s="2"/>
      <c r="AHS415" s="2"/>
      <c r="AHT415" s="2"/>
      <c r="AHU415" s="2"/>
      <c r="AHW415" s="132"/>
      <c r="AHX415" s="132"/>
      <c r="AHY415" s="140"/>
      <c r="AHZ415" s="132"/>
      <c r="AIA415" s="132"/>
      <c r="AIB415" s="132"/>
      <c r="AIC415" s="140"/>
      <c r="AID415" s="140"/>
      <c r="AIE415" s="132"/>
      <c r="AIF415" s="141"/>
      <c r="AIH415" s="2"/>
      <c r="AII415" s="2"/>
      <c r="AIJ415" s="2"/>
      <c r="AIK415" s="2"/>
      <c r="AIL415" s="2"/>
      <c r="AIM415" s="2"/>
      <c r="AIN415" s="2"/>
      <c r="AIO415" s="2"/>
      <c r="AIQ415" s="132"/>
      <c r="AIR415" s="132"/>
      <c r="AIS415" s="140"/>
      <c r="AIT415" s="132"/>
      <c r="AIU415" s="132"/>
      <c r="AIV415" s="132"/>
      <c r="AIW415" s="140"/>
      <c r="AIX415" s="140"/>
      <c r="AIY415" s="132"/>
      <c r="AIZ415" s="141"/>
      <c r="AJB415" s="2"/>
      <c r="AJC415" s="2"/>
      <c r="AJD415" s="2"/>
      <c r="AJE415" s="2"/>
      <c r="AJF415" s="2"/>
      <c r="AJG415" s="2"/>
      <c r="AJH415" s="2"/>
      <c r="AJI415" s="2"/>
      <c r="AJK415" s="132"/>
      <c r="AJL415" s="132"/>
      <c r="AJM415" s="140"/>
      <c r="AJN415" s="132"/>
      <c r="AJO415" s="132"/>
      <c r="AJP415" s="132"/>
      <c r="AJQ415" s="140"/>
      <c r="AJR415" s="140"/>
      <c r="AJS415" s="132"/>
      <c r="AJT415" s="141"/>
      <c r="AJV415" s="2"/>
      <c r="AJW415" s="2"/>
      <c r="AJX415" s="2"/>
      <c r="AJY415" s="2"/>
      <c r="AJZ415" s="2"/>
      <c r="AKA415" s="2"/>
      <c r="AKB415" s="2"/>
      <c r="AKC415" s="2"/>
      <c r="AKE415" s="132"/>
      <c r="AKF415" s="132"/>
      <c r="AKG415" s="140"/>
      <c r="AKH415" s="132"/>
      <c r="AKI415" s="132"/>
      <c r="AKJ415" s="132"/>
      <c r="AKK415" s="140"/>
      <c r="AKL415" s="140"/>
      <c r="AKM415" s="132"/>
      <c r="AKN415" s="141"/>
      <c r="AKP415" s="2"/>
      <c r="AKQ415" s="2"/>
      <c r="AKR415" s="2"/>
      <c r="AKS415" s="2"/>
      <c r="AKT415" s="2"/>
      <c r="AKU415" s="2"/>
      <c r="AKV415" s="2"/>
      <c r="AKW415" s="2"/>
      <c r="AKY415" s="132"/>
      <c r="AKZ415" s="132"/>
      <c r="ALA415" s="140"/>
      <c r="ALB415" s="132"/>
      <c r="ALC415" s="132"/>
      <c r="ALD415" s="132"/>
      <c r="ALE415" s="140"/>
      <c r="ALF415" s="140"/>
      <c r="ALG415" s="132"/>
      <c r="ALH415" s="141"/>
      <c r="ALJ415" s="2"/>
      <c r="ALK415" s="2"/>
      <c r="ALL415" s="2"/>
      <c r="ALM415" s="2"/>
      <c r="ALN415" s="2"/>
      <c r="ALO415" s="2"/>
      <c r="ALP415" s="2"/>
      <c r="ALQ415" s="2"/>
      <c r="ALS415" s="132"/>
      <c r="ALT415" s="132"/>
      <c r="ALU415" s="140"/>
      <c r="ALV415" s="132"/>
      <c r="ALW415" s="132"/>
      <c r="ALX415" s="132"/>
      <c r="ALY415" s="140"/>
      <c r="ALZ415" s="140"/>
      <c r="AMA415" s="132"/>
      <c r="AMB415" s="141"/>
      <c r="AMD415" s="2"/>
      <c r="AME415" s="2"/>
      <c r="AMF415" s="2"/>
      <c r="AMG415" s="2"/>
      <c r="AMH415" s="2"/>
      <c r="AMI415" s="2"/>
      <c r="AMJ415" s="2"/>
      <c r="AMK415" s="2"/>
      <c r="AMM415" s="132"/>
      <c r="AMN415" s="132"/>
      <c r="AMO415" s="140"/>
      <c r="AMP415" s="132"/>
      <c r="AMQ415" s="132"/>
      <c r="AMR415" s="132"/>
      <c r="AMS415" s="140"/>
      <c r="AMT415" s="140"/>
      <c r="AMU415" s="132"/>
      <c r="AMV415" s="141"/>
      <c r="AMX415" s="2"/>
      <c r="AMY415" s="2"/>
      <c r="AMZ415" s="2"/>
      <c r="ANA415" s="2"/>
      <c r="ANB415" s="2"/>
      <c r="ANC415" s="2"/>
      <c r="AND415" s="2"/>
      <c r="ANE415" s="2"/>
      <c r="ANG415" s="132"/>
      <c r="ANH415" s="132"/>
      <c r="ANI415" s="140"/>
      <c r="ANJ415" s="132"/>
      <c r="ANK415" s="132"/>
      <c r="ANL415" s="132"/>
      <c r="ANM415" s="140"/>
      <c r="ANN415" s="140"/>
      <c r="ANO415" s="132"/>
      <c r="ANP415" s="141"/>
      <c r="ANR415" s="2"/>
      <c r="ANS415" s="2"/>
      <c r="ANT415" s="2"/>
      <c r="ANU415" s="2"/>
      <c r="ANV415" s="2"/>
      <c r="ANW415" s="2"/>
      <c r="ANX415" s="2"/>
      <c r="ANY415" s="2"/>
      <c r="AOA415" s="132"/>
      <c r="AOB415" s="132"/>
      <c r="AOC415" s="140"/>
      <c r="AOD415" s="132"/>
      <c r="AOE415" s="132"/>
      <c r="AOF415" s="132"/>
      <c r="AOG415" s="140"/>
      <c r="AOH415" s="140"/>
      <c r="AOI415" s="132"/>
      <c r="AOJ415" s="141"/>
      <c r="AOL415" s="2"/>
      <c r="AOM415" s="2"/>
      <c r="AON415" s="2"/>
      <c r="AOO415" s="2"/>
      <c r="AOP415" s="2"/>
      <c r="AOQ415" s="2"/>
      <c r="AOR415" s="2"/>
      <c r="AOS415" s="2"/>
      <c r="AOU415" s="132"/>
      <c r="AOV415" s="132"/>
      <c r="AOW415" s="140"/>
      <c r="AOX415" s="132"/>
      <c r="AOY415" s="132"/>
      <c r="AOZ415" s="132"/>
      <c r="APA415" s="140"/>
      <c r="APB415" s="140"/>
      <c r="APC415" s="132"/>
      <c r="APD415" s="141"/>
      <c r="APF415" s="2"/>
      <c r="APG415" s="2"/>
      <c r="APH415" s="2"/>
      <c r="API415" s="2"/>
      <c r="APJ415" s="2"/>
      <c r="APK415" s="2"/>
      <c r="APL415" s="2"/>
      <c r="APM415" s="2"/>
      <c r="APO415" s="132"/>
      <c r="APP415" s="132"/>
      <c r="APQ415" s="140"/>
      <c r="APR415" s="132"/>
      <c r="APS415" s="132"/>
      <c r="APT415" s="132"/>
      <c r="APU415" s="140"/>
      <c r="APV415" s="140"/>
      <c r="APW415" s="132"/>
      <c r="APX415" s="141"/>
      <c r="APZ415" s="2"/>
      <c r="AQA415" s="2"/>
      <c r="AQB415" s="2"/>
      <c r="AQC415" s="2"/>
      <c r="AQD415" s="2"/>
      <c r="AQE415" s="2"/>
      <c r="AQF415" s="2"/>
      <c r="AQG415" s="2"/>
      <c r="AQI415" s="132"/>
      <c r="AQJ415" s="132"/>
      <c r="AQK415" s="140"/>
      <c r="AQL415" s="132"/>
      <c r="AQM415" s="132"/>
      <c r="AQN415" s="132"/>
      <c r="AQO415" s="140"/>
      <c r="AQP415" s="140"/>
      <c r="AQQ415" s="132"/>
      <c r="AQR415" s="141"/>
      <c r="AQT415" s="2"/>
      <c r="AQU415" s="2"/>
      <c r="AQV415" s="2"/>
      <c r="AQW415" s="2"/>
      <c r="AQX415" s="2"/>
      <c r="AQY415" s="2"/>
      <c r="AQZ415" s="2"/>
      <c r="ARA415" s="2"/>
      <c r="ARC415" s="132"/>
      <c r="ARD415" s="132"/>
      <c r="ARE415" s="140"/>
      <c r="ARF415" s="132"/>
      <c r="ARG415" s="132"/>
      <c r="ARH415" s="132"/>
      <c r="ARI415" s="140"/>
      <c r="ARJ415" s="140"/>
      <c r="ARK415" s="132"/>
      <c r="ARL415" s="141"/>
      <c r="ARN415" s="2"/>
      <c r="ARO415" s="2"/>
      <c r="ARP415" s="2"/>
      <c r="ARQ415" s="2"/>
      <c r="ARR415" s="2"/>
      <c r="ARS415" s="2"/>
      <c r="ART415" s="2"/>
      <c r="ARU415" s="2"/>
      <c r="ARW415" s="132"/>
      <c r="ARX415" s="132"/>
      <c r="ARY415" s="140"/>
      <c r="ARZ415" s="132"/>
      <c r="ASA415" s="132"/>
      <c r="ASB415" s="132"/>
      <c r="ASC415" s="140"/>
      <c r="ASD415" s="140"/>
      <c r="ASE415" s="132"/>
      <c r="ASF415" s="141"/>
      <c r="ASH415" s="2"/>
      <c r="ASI415" s="2"/>
      <c r="ASJ415" s="2"/>
      <c r="ASK415" s="2"/>
      <c r="ASL415" s="2"/>
      <c r="ASM415" s="2"/>
      <c r="ASN415" s="2"/>
      <c r="ASO415" s="2"/>
      <c r="ASQ415" s="132"/>
      <c r="ASR415" s="132"/>
      <c r="ASS415" s="140"/>
      <c r="AST415" s="132"/>
      <c r="ASU415" s="132"/>
      <c r="ASV415" s="132"/>
      <c r="ASW415" s="140"/>
      <c r="ASX415" s="140"/>
      <c r="ASY415" s="132"/>
      <c r="ASZ415" s="141"/>
      <c r="ATB415" s="2"/>
      <c r="ATC415" s="2"/>
      <c r="ATD415" s="2"/>
      <c r="ATE415" s="2"/>
      <c r="ATF415" s="2"/>
      <c r="ATG415" s="2"/>
      <c r="ATH415" s="2"/>
      <c r="ATI415" s="2"/>
      <c r="ATK415" s="132"/>
      <c r="ATL415" s="132"/>
      <c r="ATM415" s="140"/>
      <c r="ATN415" s="132"/>
      <c r="ATO415" s="132"/>
      <c r="ATP415" s="132"/>
      <c r="ATQ415" s="140"/>
      <c r="ATR415" s="140"/>
      <c r="ATS415" s="132"/>
      <c r="ATT415" s="141"/>
      <c r="ATV415" s="2"/>
      <c r="ATW415" s="2"/>
      <c r="ATX415" s="2"/>
      <c r="ATY415" s="2"/>
      <c r="ATZ415" s="2"/>
      <c r="AUA415" s="2"/>
      <c r="AUB415" s="2"/>
      <c r="AUC415" s="2"/>
      <c r="AUE415" s="132"/>
      <c r="AUF415" s="132"/>
      <c r="AUG415" s="140"/>
      <c r="AUH415" s="132"/>
      <c r="AUI415" s="132"/>
      <c r="AUJ415" s="132"/>
      <c r="AUK415" s="140"/>
      <c r="AUL415" s="140"/>
      <c r="AUM415" s="132"/>
      <c r="AUN415" s="141"/>
      <c r="AUP415" s="2"/>
      <c r="AUQ415" s="2"/>
      <c r="AUR415" s="2"/>
      <c r="AUS415" s="2"/>
      <c r="AUT415" s="2"/>
      <c r="AUU415" s="2"/>
      <c r="AUV415" s="2"/>
      <c r="AUW415" s="2"/>
      <c r="AUY415" s="132"/>
      <c r="AUZ415" s="132"/>
      <c r="AVA415" s="140"/>
      <c r="AVB415" s="132"/>
      <c r="AVC415" s="132"/>
      <c r="AVD415" s="132"/>
      <c r="AVE415" s="140"/>
      <c r="AVF415" s="140"/>
      <c r="AVG415" s="132"/>
      <c r="AVH415" s="141"/>
      <c r="AVJ415" s="2"/>
      <c r="AVK415" s="2"/>
      <c r="AVL415" s="2"/>
      <c r="AVM415" s="2"/>
      <c r="AVN415" s="2"/>
      <c r="AVO415" s="2"/>
      <c r="AVP415" s="2"/>
      <c r="AVQ415" s="2"/>
      <c r="AVS415" s="132"/>
      <c r="AVT415" s="132"/>
      <c r="AVU415" s="140"/>
      <c r="AVV415" s="132"/>
      <c r="AVW415" s="132"/>
      <c r="AVX415" s="132"/>
      <c r="AVY415" s="140"/>
      <c r="AVZ415" s="140"/>
      <c r="AWA415" s="132"/>
      <c r="AWB415" s="141"/>
      <c r="AWD415" s="2"/>
      <c r="AWE415" s="2"/>
      <c r="AWF415" s="2"/>
      <c r="AWG415" s="2"/>
      <c r="AWH415" s="2"/>
      <c r="AWI415" s="2"/>
      <c r="AWJ415" s="2"/>
      <c r="AWK415" s="2"/>
      <c r="AWM415" s="132"/>
      <c r="AWN415" s="132"/>
      <c r="AWO415" s="140"/>
      <c r="AWP415" s="132"/>
      <c r="AWQ415" s="132"/>
      <c r="AWR415" s="132"/>
      <c r="AWS415" s="140"/>
      <c r="AWT415" s="140"/>
      <c r="AWU415" s="132"/>
      <c r="AWV415" s="141"/>
      <c r="AWX415" s="2"/>
      <c r="AWY415" s="2"/>
      <c r="AWZ415" s="2"/>
      <c r="AXA415" s="2"/>
      <c r="AXB415" s="2"/>
      <c r="AXC415" s="2"/>
      <c r="AXD415" s="2"/>
      <c r="AXE415" s="2"/>
      <c r="AXG415" s="132"/>
      <c r="AXH415" s="132"/>
      <c r="AXI415" s="140"/>
      <c r="AXJ415" s="132"/>
      <c r="AXK415" s="132"/>
      <c r="AXL415" s="132"/>
      <c r="AXM415" s="140"/>
      <c r="AXN415" s="140"/>
      <c r="AXO415" s="132"/>
      <c r="AXP415" s="141"/>
      <c r="AXR415" s="2"/>
      <c r="AXS415" s="2"/>
      <c r="AXT415" s="2"/>
      <c r="AXU415" s="2"/>
      <c r="AXV415" s="2"/>
      <c r="AXW415" s="2"/>
      <c r="AXX415" s="2"/>
      <c r="AXY415" s="2"/>
      <c r="AYA415" s="132"/>
      <c r="AYB415" s="132"/>
      <c r="AYC415" s="140"/>
      <c r="AYD415" s="132"/>
      <c r="AYE415" s="132"/>
      <c r="AYF415" s="132"/>
      <c r="AYG415" s="140"/>
      <c r="AYH415" s="140"/>
      <c r="AYI415" s="132"/>
      <c r="AYJ415" s="141"/>
      <c r="AYL415" s="2"/>
      <c r="AYM415" s="2"/>
      <c r="AYN415" s="2"/>
      <c r="AYO415" s="2"/>
      <c r="AYP415" s="2"/>
      <c r="AYQ415" s="2"/>
      <c r="AYR415" s="2"/>
      <c r="AYS415" s="2"/>
      <c r="AYU415" s="132"/>
      <c r="AYV415" s="132"/>
      <c r="AYW415" s="140"/>
      <c r="AYX415" s="132"/>
      <c r="AYY415" s="132"/>
      <c r="AYZ415" s="132"/>
      <c r="AZA415" s="140"/>
      <c r="AZB415" s="140"/>
      <c r="AZC415" s="132"/>
      <c r="AZD415" s="141"/>
      <c r="AZF415" s="2"/>
      <c r="AZG415" s="2"/>
      <c r="AZH415" s="2"/>
      <c r="AZI415" s="2"/>
      <c r="AZJ415" s="2"/>
      <c r="AZK415" s="2"/>
      <c r="AZL415" s="2"/>
      <c r="AZM415" s="2"/>
      <c r="AZO415" s="132"/>
      <c r="AZP415" s="132"/>
      <c r="AZQ415" s="140"/>
      <c r="AZR415" s="132"/>
      <c r="AZS415" s="132"/>
      <c r="AZT415" s="132"/>
      <c r="AZU415" s="140"/>
      <c r="AZV415" s="140"/>
      <c r="AZW415" s="132"/>
      <c r="AZX415" s="141"/>
      <c r="AZZ415" s="2"/>
      <c r="BAA415" s="2"/>
      <c r="BAB415" s="2"/>
      <c r="BAC415" s="2"/>
      <c r="BAD415" s="2"/>
      <c r="BAE415" s="2"/>
      <c r="BAF415" s="2"/>
      <c r="BAG415" s="2"/>
      <c r="BAI415" s="132"/>
      <c r="BAJ415" s="132"/>
      <c r="BAK415" s="140"/>
      <c r="BAL415" s="132"/>
      <c r="BAM415" s="132"/>
      <c r="BAN415" s="132"/>
      <c r="BAO415" s="140"/>
      <c r="BAP415" s="140"/>
      <c r="BAQ415" s="132"/>
      <c r="BAR415" s="141"/>
      <c r="BAT415" s="2"/>
      <c r="BAU415" s="2"/>
      <c r="BAV415" s="2"/>
      <c r="BAW415" s="2"/>
      <c r="BAX415" s="2"/>
      <c r="BAY415" s="2"/>
      <c r="BAZ415" s="2"/>
      <c r="BBA415" s="2"/>
      <c r="BBC415" s="132"/>
      <c r="BBD415" s="132"/>
      <c r="BBE415" s="140"/>
      <c r="BBF415" s="132"/>
      <c r="BBG415" s="132"/>
      <c r="BBH415" s="132"/>
      <c r="BBI415" s="140"/>
      <c r="BBJ415" s="140"/>
      <c r="BBK415" s="132"/>
      <c r="BBL415" s="141"/>
      <c r="BBN415" s="2"/>
      <c r="BBO415" s="2"/>
      <c r="BBP415" s="2"/>
      <c r="BBQ415" s="2"/>
      <c r="BBR415" s="2"/>
      <c r="BBS415" s="2"/>
      <c r="BBT415" s="2"/>
      <c r="BBU415" s="2"/>
      <c r="BBW415" s="132"/>
      <c r="BBX415" s="132"/>
      <c r="BBY415" s="140"/>
      <c r="BBZ415" s="132"/>
      <c r="BCA415" s="132"/>
      <c r="BCB415" s="132"/>
      <c r="BCC415" s="140"/>
      <c r="BCD415" s="140"/>
      <c r="BCE415" s="132"/>
      <c r="BCF415" s="141"/>
      <c r="BCH415" s="2"/>
      <c r="BCI415" s="2"/>
      <c r="BCJ415" s="2"/>
      <c r="BCK415" s="2"/>
      <c r="BCL415" s="2"/>
      <c r="BCM415" s="2"/>
      <c r="BCN415" s="2"/>
      <c r="BCO415" s="2"/>
      <c r="BCQ415" s="132"/>
      <c r="BCR415" s="132"/>
      <c r="BCS415" s="140"/>
      <c r="BCT415" s="132"/>
      <c r="BCU415" s="132"/>
      <c r="BCV415" s="132"/>
      <c r="BCW415" s="140"/>
      <c r="BCX415" s="140"/>
      <c r="BCY415" s="132"/>
      <c r="BCZ415" s="141"/>
      <c r="BDB415" s="2"/>
      <c r="BDC415" s="2"/>
      <c r="BDD415" s="2"/>
      <c r="BDE415" s="2"/>
      <c r="BDF415" s="2"/>
      <c r="BDG415" s="2"/>
      <c r="BDH415" s="2"/>
      <c r="BDI415" s="2"/>
      <c r="BDK415" s="132"/>
      <c r="BDL415" s="132"/>
      <c r="BDM415" s="140"/>
      <c r="BDN415" s="132"/>
      <c r="BDO415" s="132"/>
      <c r="BDP415" s="132"/>
      <c r="BDQ415" s="140"/>
      <c r="BDR415" s="140"/>
      <c r="BDS415" s="132"/>
      <c r="BDT415" s="141"/>
      <c r="BDV415" s="2"/>
      <c r="BDW415" s="2"/>
      <c r="BDX415" s="2"/>
      <c r="BDY415" s="2"/>
      <c r="BDZ415" s="2"/>
      <c r="BEA415" s="2"/>
      <c r="BEB415" s="2"/>
      <c r="BEC415" s="2"/>
      <c r="BEE415" s="132"/>
      <c r="BEF415" s="132"/>
      <c r="BEG415" s="140"/>
      <c r="BEH415" s="132"/>
      <c r="BEI415" s="132"/>
      <c r="BEJ415" s="132"/>
      <c r="BEK415" s="140"/>
      <c r="BEL415" s="140"/>
      <c r="BEM415" s="132"/>
      <c r="BEN415" s="141"/>
      <c r="BEP415" s="2"/>
      <c r="BEQ415" s="2"/>
      <c r="BER415" s="2"/>
      <c r="BES415" s="2"/>
      <c r="BET415" s="2"/>
      <c r="BEU415" s="2"/>
      <c r="BEV415" s="2"/>
      <c r="BEW415" s="2"/>
      <c r="BEY415" s="132"/>
      <c r="BEZ415" s="132"/>
      <c r="BFA415" s="140"/>
      <c r="BFB415" s="132"/>
      <c r="BFC415" s="132"/>
      <c r="BFD415" s="132"/>
      <c r="BFE415" s="140"/>
      <c r="BFF415" s="140"/>
      <c r="BFG415" s="132"/>
      <c r="BFH415" s="141"/>
      <c r="BFJ415" s="2"/>
      <c r="BFK415" s="2"/>
      <c r="BFL415" s="2"/>
      <c r="BFM415" s="2"/>
      <c r="BFN415" s="2"/>
      <c r="BFO415" s="2"/>
      <c r="BFP415" s="2"/>
      <c r="BFQ415" s="2"/>
      <c r="BFS415" s="132"/>
      <c r="BFT415" s="132"/>
      <c r="BFU415" s="140"/>
      <c r="BFV415" s="132"/>
      <c r="BFW415" s="132"/>
      <c r="BFX415" s="132"/>
      <c r="BFY415" s="140"/>
      <c r="BFZ415" s="140"/>
      <c r="BGA415" s="132"/>
      <c r="BGB415" s="141"/>
      <c r="BGD415" s="2"/>
      <c r="BGE415" s="2"/>
      <c r="BGF415" s="2"/>
      <c r="BGG415" s="2"/>
      <c r="BGH415" s="2"/>
      <c r="BGI415" s="2"/>
      <c r="BGJ415" s="2"/>
      <c r="BGK415" s="2"/>
      <c r="BGM415" s="132"/>
      <c r="BGN415" s="132"/>
      <c r="BGO415" s="140"/>
      <c r="BGP415" s="132"/>
      <c r="BGQ415" s="132"/>
      <c r="BGR415" s="132"/>
      <c r="BGS415" s="140"/>
      <c r="BGT415" s="140"/>
      <c r="BGU415" s="132"/>
      <c r="BGV415" s="141"/>
      <c r="BGX415" s="2"/>
      <c r="BGY415" s="2"/>
      <c r="BGZ415" s="2"/>
      <c r="BHA415" s="2"/>
      <c r="BHB415" s="2"/>
      <c r="BHC415" s="2"/>
      <c r="BHD415" s="2"/>
      <c r="BHE415" s="2"/>
      <c r="BHG415" s="132"/>
      <c r="BHH415" s="132"/>
      <c r="BHI415" s="140"/>
      <c r="BHJ415" s="132"/>
      <c r="BHK415" s="132"/>
      <c r="BHL415" s="132"/>
      <c r="BHM415" s="140"/>
      <c r="BHN415" s="140"/>
      <c r="BHO415" s="132"/>
      <c r="BHP415" s="141"/>
      <c r="BHR415" s="2"/>
      <c r="BHS415" s="2"/>
      <c r="BHT415" s="2"/>
      <c r="BHU415" s="2"/>
      <c r="BHV415" s="2"/>
      <c r="BHW415" s="2"/>
      <c r="BHX415" s="2"/>
      <c r="BHY415" s="2"/>
      <c r="BIA415" s="132"/>
      <c r="BIB415" s="132"/>
      <c r="BIC415" s="140"/>
      <c r="BID415" s="132"/>
      <c r="BIE415" s="132"/>
      <c r="BIF415" s="132"/>
      <c r="BIG415" s="140"/>
      <c r="BIH415" s="140"/>
      <c r="BII415" s="132"/>
      <c r="BIJ415" s="141"/>
      <c r="BIL415" s="2"/>
      <c r="BIM415" s="2"/>
      <c r="BIN415" s="2"/>
      <c r="BIO415" s="2"/>
      <c r="BIP415" s="2"/>
      <c r="BIQ415" s="2"/>
      <c r="BIR415" s="2"/>
      <c r="BIS415" s="2"/>
      <c r="BIU415" s="132"/>
      <c r="BIV415" s="132"/>
      <c r="BIW415" s="140"/>
      <c r="BIX415" s="132"/>
      <c r="BIY415" s="132"/>
      <c r="BIZ415" s="132"/>
      <c r="BJA415" s="140"/>
      <c r="BJB415" s="140"/>
      <c r="BJC415" s="132"/>
      <c r="BJD415" s="141"/>
      <c r="BJF415" s="2"/>
      <c r="BJG415" s="2"/>
      <c r="BJH415" s="2"/>
      <c r="BJI415" s="2"/>
      <c r="BJJ415" s="2"/>
      <c r="BJK415" s="2"/>
      <c r="BJL415" s="2"/>
      <c r="BJM415" s="2"/>
      <c r="BJO415" s="132"/>
      <c r="BJP415" s="132"/>
      <c r="BJQ415" s="140"/>
      <c r="BJR415" s="132"/>
      <c r="BJS415" s="132"/>
      <c r="BJT415" s="132"/>
      <c r="BJU415" s="140"/>
      <c r="BJV415" s="140"/>
      <c r="BJW415" s="132"/>
      <c r="BJX415" s="141"/>
      <c r="BJZ415" s="2"/>
      <c r="BKA415" s="2"/>
      <c r="BKB415" s="2"/>
      <c r="BKC415" s="2"/>
      <c r="BKD415" s="2"/>
      <c r="BKE415" s="2"/>
      <c r="BKF415" s="2"/>
      <c r="BKG415" s="2"/>
      <c r="BKI415" s="132"/>
      <c r="BKJ415" s="132"/>
      <c r="BKK415" s="140"/>
      <c r="BKL415" s="132"/>
      <c r="BKM415" s="132"/>
      <c r="BKN415" s="132"/>
      <c r="BKO415" s="140"/>
      <c r="BKP415" s="140"/>
      <c r="BKQ415" s="132"/>
      <c r="BKR415" s="141"/>
      <c r="BKT415" s="2"/>
      <c r="BKU415" s="2"/>
      <c r="BKV415" s="2"/>
      <c r="BKW415" s="2"/>
      <c r="BKX415" s="2"/>
      <c r="BKY415" s="2"/>
      <c r="BKZ415" s="2"/>
      <c r="BLA415" s="2"/>
      <c r="BLC415" s="132"/>
      <c r="BLD415" s="132"/>
      <c r="BLE415" s="140"/>
      <c r="BLF415" s="132"/>
      <c r="BLG415" s="132"/>
      <c r="BLH415" s="132"/>
      <c r="BLI415" s="140"/>
      <c r="BLJ415" s="140"/>
      <c r="BLK415" s="132"/>
      <c r="BLL415" s="141"/>
      <c r="BLN415" s="2"/>
      <c r="BLO415" s="2"/>
      <c r="BLP415" s="2"/>
      <c r="BLQ415" s="2"/>
      <c r="BLR415" s="2"/>
      <c r="BLS415" s="2"/>
      <c r="BLT415" s="2"/>
      <c r="BLU415" s="2"/>
      <c r="BLW415" s="132"/>
      <c r="BLX415" s="132"/>
      <c r="BLY415" s="140"/>
      <c r="BLZ415" s="132"/>
      <c r="BMA415" s="132"/>
      <c r="BMB415" s="132"/>
      <c r="BMC415" s="140"/>
      <c r="BMD415" s="140"/>
      <c r="BME415" s="132"/>
      <c r="BMF415" s="141"/>
      <c r="BMH415" s="2"/>
      <c r="BMI415" s="2"/>
      <c r="BMJ415" s="2"/>
      <c r="BMK415" s="2"/>
      <c r="BML415" s="2"/>
      <c r="BMM415" s="2"/>
      <c r="BMN415" s="2"/>
      <c r="BMO415" s="2"/>
      <c r="BMQ415" s="132"/>
      <c r="BMR415" s="132"/>
      <c r="BMS415" s="140"/>
      <c r="BMT415" s="132"/>
      <c r="BMU415" s="132"/>
      <c r="BMV415" s="132"/>
      <c r="BMW415" s="140"/>
      <c r="BMX415" s="140"/>
      <c r="BMY415" s="132"/>
      <c r="BMZ415" s="141"/>
      <c r="BNB415" s="2"/>
      <c r="BNC415" s="2"/>
      <c r="BND415" s="2"/>
      <c r="BNE415" s="2"/>
      <c r="BNF415" s="2"/>
      <c r="BNG415" s="2"/>
      <c r="BNH415" s="2"/>
      <c r="BNI415" s="2"/>
      <c r="BNK415" s="132"/>
      <c r="BNL415" s="132"/>
      <c r="BNM415" s="140"/>
      <c r="BNN415" s="132"/>
      <c r="BNO415" s="132"/>
      <c r="BNP415" s="132"/>
      <c r="BNQ415" s="140"/>
      <c r="BNR415" s="140"/>
      <c r="BNS415" s="132"/>
      <c r="BNT415" s="141"/>
      <c r="BNV415" s="2"/>
      <c r="BNW415" s="2"/>
      <c r="BNX415" s="2"/>
      <c r="BNY415" s="2"/>
      <c r="BNZ415" s="2"/>
      <c r="BOA415" s="2"/>
      <c r="BOB415" s="2"/>
      <c r="BOC415" s="2"/>
      <c r="BOE415" s="132"/>
      <c r="BOF415" s="132"/>
      <c r="BOG415" s="140"/>
      <c r="BOH415" s="132"/>
      <c r="BOI415" s="132"/>
      <c r="BOJ415" s="132"/>
      <c r="BOK415" s="140"/>
      <c r="BOL415" s="140"/>
      <c r="BOM415" s="132"/>
      <c r="BON415" s="141"/>
      <c r="BOP415" s="2"/>
      <c r="BOQ415" s="2"/>
      <c r="BOR415" s="2"/>
      <c r="BOS415" s="2"/>
      <c r="BOT415" s="2"/>
      <c r="BOU415" s="2"/>
      <c r="BOV415" s="2"/>
      <c r="BOW415" s="2"/>
      <c r="BOY415" s="132"/>
      <c r="BOZ415" s="132"/>
      <c r="BPA415" s="140"/>
      <c r="BPB415" s="132"/>
      <c r="BPC415" s="132"/>
      <c r="BPD415" s="132"/>
      <c r="BPE415" s="140"/>
      <c r="BPF415" s="140"/>
      <c r="BPG415" s="132"/>
      <c r="BPH415" s="141"/>
      <c r="BPJ415" s="2"/>
      <c r="BPK415" s="2"/>
      <c r="BPL415" s="2"/>
      <c r="BPM415" s="2"/>
      <c r="BPN415" s="2"/>
      <c r="BPO415" s="2"/>
      <c r="BPP415" s="2"/>
      <c r="BPQ415" s="2"/>
      <c r="BPS415" s="132"/>
      <c r="BPT415" s="132"/>
      <c r="BPU415" s="140"/>
      <c r="BPV415" s="132"/>
      <c r="BPW415" s="132"/>
      <c r="BPX415" s="132"/>
      <c r="BPY415" s="140"/>
      <c r="BPZ415" s="140"/>
      <c r="BQA415" s="132"/>
      <c r="BQB415" s="141"/>
      <c r="BQD415" s="2"/>
      <c r="BQE415" s="2"/>
      <c r="BQF415" s="2"/>
      <c r="BQG415" s="2"/>
      <c r="BQH415" s="2"/>
      <c r="BQI415" s="2"/>
      <c r="BQJ415" s="2"/>
      <c r="BQK415" s="2"/>
      <c r="BQM415" s="132"/>
      <c r="BQN415" s="132"/>
      <c r="BQO415" s="140"/>
      <c r="BQP415" s="132"/>
      <c r="BQQ415" s="132"/>
      <c r="BQR415" s="132"/>
      <c r="BQS415" s="140"/>
      <c r="BQT415" s="140"/>
      <c r="BQU415" s="132"/>
      <c r="BQV415" s="141"/>
      <c r="BQX415" s="2"/>
      <c r="BQY415" s="2"/>
      <c r="BQZ415" s="2"/>
      <c r="BRA415" s="2"/>
      <c r="BRB415" s="2"/>
      <c r="BRC415" s="2"/>
      <c r="BRD415" s="2"/>
      <c r="BRE415" s="2"/>
      <c r="BRG415" s="132"/>
      <c r="BRH415" s="132"/>
      <c r="BRI415" s="140"/>
      <c r="BRJ415" s="132"/>
      <c r="BRK415" s="132"/>
      <c r="BRL415" s="132"/>
      <c r="BRM415" s="140"/>
      <c r="BRN415" s="140"/>
      <c r="BRO415" s="132"/>
      <c r="BRP415" s="141"/>
      <c r="BRR415" s="2"/>
      <c r="BRS415" s="2"/>
      <c r="BRT415" s="2"/>
      <c r="BRU415" s="2"/>
      <c r="BRV415" s="2"/>
      <c r="BRW415" s="2"/>
      <c r="BRX415" s="2"/>
      <c r="BRY415" s="2"/>
      <c r="BSA415" s="132"/>
      <c r="BSB415" s="132"/>
      <c r="BSC415" s="140"/>
      <c r="BSD415" s="132"/>
      <c r="BSE415" s="132"/>
      <c r="BSF415" s="132"/>
      <c r="BSG415" s="140"/>
      <c r="BSH415" s="140"/>
      <c r="BSI415" s="132"/>
      <c r="BSJ415" s="141"/>
      <c r="BSL415" s="2"/>
      <c r="BSM415" s="2"/>
      <c r="BSN415" s="2"/>
      <c r="BSO415" s="2"/>
      <c r="BSP415" s="2"/>
      <c r="BSQ415" s="2"/>
      <c r="BSR415" s="2"/>
      <c r="BSS415" s="2"/>
      <c r="BSU415" s="132"/>
      <c r="BSV415" s="132"/>
      <c r="BSW415" s="140"/>
      <c r="BSX415" s="132"/>
      <c r="BSY415" s="132"/>
      <c r="BSZ415" s="132"/>
      <c r="BTA415" s="140"/>
      <c r="BTB415" s="140"/>
      <c r="BTC415" s="132"/>
      <c r="BTD415" s="141"/>
      <c r="BTF415" s="2"/>
      <c r="BTG415" s="2"/>
      <c r="BTH415" s="2"/>
      <c r="BTI415" s="2"/>
      <c r="BTJ415" s="2"/>
      <c r="BTK415" s="2"/>
      <c r="BTL415" s="2"/>
      <c r="BTM415" s="2"/>
      <c r="BTO415" s="132"/>
      <c r="BTP415" s="132"/>
      <c r="BTQ415" s="140"/>
      <c r="BTR415" s="132"/>
      <c r="BTS415" s="132"/>
      <c r="BTT415" s="132"/>
      <c r="BTU415" s="140"/>
      <c r="BTV415" s="140"/>
      <c r="BTW415" s="132"/>
      <c r="BTX415" s="141"/>
      <c r="BTZ415" s="2"/>
      <c r="BUA415" s="2"/>
      <c r="BUB415" s="2"/>
      <c r="BUC415" s="2"/>
      <c r="BUD415" s="2"/>
      <c r="BUE415" s="2"/>
      <c r="BUF415" s="2"/>
      <c r="BUG415" s="2"/>
      <c r="BUI415" s="132"/>
      <c r="BUJ415" s="132"/>
      <c r="BUK415" s="140"/>
      <c r="BUL415" s="132"/>
      <c r="BUM415" s="132"/>
      <c r="BUN415" s="132"/>
      <c r="BUO415" s="140"/>
      <c r="BUP415" s="140"/>
      <c r="BUQ415" s="132"/>
      <c r="BUR415" s="141"/>
      <c r="BUT415" s="2"/>
      <c r="BUU415" s="2"/>
      <c r="BUV415" s="2"/>
      <c r="BUW415" s="2"/>
      <c r="BUX415" s="2"/>
      <c r="BUY415" s="2"/>
      <c r="BUZ415" s="2"/>
      <c r="BVA415" s="2"/>
      <c r="BVC415" s="132"/>
      <c r="BVD415" s="132"/>
      <c r="BVE415" s="140"/>
      <c r="BVF415" s="132"/>
      <c r="BVG415" s="132"/>
      <c r="BVH415" s="132"/>
      <c r="BVI415" s="140"/>
      <c r="BVJ415" s="140"/>
      <c r="BVK415" s="132"/>
      <c r="BVL415" s="141"/>
      <c r="BVN415" s="2"/>
      <c r="BVO415" s="2"/>
      <c r="BVP415" s="2"/>
      <c r="BVQ415" s="2"/>
      <c r="BVR415" s="2"/>
      <c r="BVS415" s="2"/>
      <c r="BVT415" s="2"/>
      <c r="BVU415" s="2"/>
      <c r="BVW415" s="132"/>
      <c r="BVX415" s="132"/>
      <c r="BVY415" s="140"/>
      <c r="BVZ415" s="132"/>
      <c r="BWA415" s="132"/>
      <c r="BWB415" s="132"/>
      <c r="BWC415" s="140"/>
      <c r="BWD415" s="140"/>
      <c r="BWE415" s="132"/>
      <c r="BWF415" s="141"/>
      <c r="BWH415" s="2"/>
      <c r="BWI415" s="2"/>
      <c r="BWJ415" s="2"/>
      <c r="BWK415" s="2"/>
      <c r="BWL415" s="2"/>
      <c r="BWM415" s="2"/>
      <c r="BWN415" s="2"/>
      <c r="BWO415" s="2"/>
      <c r="BWQ415" s="132"/>
      <c r="BWR415" s="132"/>
      <c r="BWS415" s="140"/>
      <c r="BWT415" s="132"/>
      <c r="BWU415" s="132"/>
      <c r="BWV415" s="132"/>
      <c r="BWW415" s="140"/>
      <c r="BWX415" s="140"/>
      <c r="BWY415" s="132"/>
      <c r="BWZ415" s="141"/>
      <c r="BXB415" s="2"/>
      <c r="BXC415" s="2"/>
      <c r="BXD415" s="2"/>
      <c r="BXE415" s="2"/>
      <c r="BXF415" s="2"/>
      <c r="BXG415" s="2"/>
      <c r="BXH415" s="2"/>
      <c r="BXI415" s="2"/>
      <c r="BXK415" s="132"/>
      <c r="BXL415" s="132"/>
      <c r="BXM415" s="140"/>
      <c r="BXN415" s="132"/>
      <c r="BXO415" s="132"/>
      <c r="BXP415" s="132"/>
      <c r="BXQ415" s="140"/>
      <c r="BXR415" s="140"/>
      <c r="BXS415" s="132"/>
      <c r="BXT415" s="141"/>
      <c r="BXV415" s="2"/>
      <c r="BXW415" s="2"/>
      <c r="BXX415" s="2"/>
      <c r="BXY415" s="2"/>
      <c r="BXZ415" s="2"/>
      <c r="BYA415" s="2"/>
      <c r="BYB415" s="2"/>
      <c r="BYC415" s="2"/>
      <c r="BYE415" s="132"/>
      <c r="BYF415" s="132"/>
      <c r="BYG415" s="140"/>
      <c r="BYH415" s="132"/>
      <c r="BYI415" s="132"/>
      <c r="BYJ415" s="132"/>
      <c r="BYK415" s="140"/>
      <c r="BYL415" s="140"/>
      <c r="BYM415" s="132"/>
      <c r="BYN415" s="141"/>
      <c r="BYP415" s="2"/>
      <c r="BYQ415" s="2"/>
      <c r="BYR415" s="2"/>
      <c r="BYS415" s="2"/>
      <c r="BYT415" s="2"/>
      <c r="BYU415" s="2"/>
      <c r="BYV415" s="2"/>
      <c r="BYW415" s="2"/>
      <c r="BYY415" s="132"/>
      <c r="BYZ415" s="132"/>
      <c r="BZA415" s="140"/>
      <c r="BZB415" s="132"/>
      <c r="BZC415" s="132"/>
      <c r="BZD415" s="132"/>
      <c r="BZE415" s="140"/>
      <c r="BZF415" s="140"/>
      <c r="BZG415" s="132"/>
      <c r="BZH415" s="141"/>
      <c r="BZJ415" s="2"/>
      <c r="BZK415" s="2"/>
      <c r="BZL415" s="2"/>
      <c r="BZM415" s="2"/>
      <c r="BZN415" s="2"/>
      <c r="BZO415" s="2"/>
      <c r="BZP415" s="2"/>
      <c r="BZQ415" s="2"/>
      <c r="BZS415" s="132"/>
      <c r="BZT415" s="132"/>
      <c r="BZU415" s="140"/>
      <c r="BZV415" s="132"/>
      <c r="BZW415" s="132"/>
      <c r="BZX415" s="132"/>
      <c r="BZY415" s="140"/>
      <c r="BZZ415" s="140"/>
      <c r="CAA415" s="132"/>
      <c r="CAB415" s="141"/>
      <c r="CAD415" s="2"/>
      <c r="CAE415" s="2"/>
      <c r="CAF415" s="2"/>
      <c r="CAG415" s="2"/>
      <c r="CAH415" s="2"/>
      <c r="CAI415" s="2"/>
      <c r="CAJ415" s="2"/>
      <c r="CAK415" s="2"/>
      <c r="CAM415" s="132"/>
      <c r="CAN415" s="132"/>
      <c r="CAO415" s="140"/>
      <c r="CAP415" s="132"/>
      <c r="CAQ415" s="132"/>
      <c r="CAR415" s="132"/>
      <c r="CAS415" s="140"/>
      <c r="CAT415" s="140"/>
      <c r="CAU415" s="132"/>
      <c r="CAV415" s="141"/>
      <c r="CAX415" s="2"/>
      <c r="CAY415" s="2"/>
      <c r="CAZ415" s="2"/>
      <c r="CBA415" s="2"/>
      <c r="CBB415" s="2"/>
      <c r="CBC415" s="2"/>
      <c r="CBD415" s="2"/>
      <c r="CBE415" s="2"/>
      <c r="CBG415" s="132"/>
      <c r="CBH415" s="132"/>
      <c r="CBI415" s="140"/>
      <c r="CBJ415" s="132"/>
      <c r="CBK415" s="132"/>
      <c r="CBL415" s="132"/>
      <c r="CBM415" s="140"/>
      <c r="CBN415" s="140"/>
      <c r="CBO415" s="132"/>
      <c r="CBP415" s="141"/>
      <c r="CBR415" s="2"/>
      <c r="CBS415" s="2"/>
      <c r="CBT415" s="2"/>
      <c r="CBU415" s="2"/>
      <c r="CBV415" s="2"/>
      <c r="CBW415" s="2"/>
      <c r="CBX415" s="2"/>
      <c r="CBY415" s="2"/>
      <c r="CCA415" s="132"/>
      <c r="CCB415" s="132"/>
      <c r="CCC415" s="140"/>
      <c r="CCD415" s="132"/>
      <c r="CCE415" s="132"/>
      <c r="CCF415" s="132"/>
      <c r="CCG415" s="140"/>
      <c r="CCH415" s="140"/>
      <c r="CCI415" s="132"/>
      <c r="CCJ415" s="141"/>
      <c r="CCL415" s="2"/>
      <c r="CCM415" s="2"/>
      <c r="CCN415" s="2"/>
      <c r="CCO415" s="2"/>
      <c r="CCP415" s="2"/>
      <c r="CCQ415" s="2"/>
      <c r="CCR415" s="2"/>
      <c r="CCS415" s="2"/>
      <c r="CCU415" s="132"/>
      <c r="CCV415" s="132"/>
      <c r="CCW415" s="140"/>
      <c r="CCX415" s="132"/>
      <c r="CCY415" s="132"/>
      <c r="CCZ415" s="132"/>
      <c r="CDA415" s="140"/>
      <c r="CDB415" s="140"/>
      <c r="CDC415" s="132"/>
      <c r="CDD415" s="141"/>
      <c r="CDF415" s="2"/>
      <c r="CDG415" s="2"/>
      <c r="CDH415" s="2"/>
      <c r="CDI415" s="2"/>
      <c r="CDJ415" s="2"/>
      <c r="CDK415" s="2"/>
      <c r="CDL415" s="2"/>
      <c r="CDM415" s="2"/>
      <c r="CDO415" s="132"/>
      <c r="CDP415" s="132"/>
      <c r="CDQ415" s="140"/>
      <c r="CDR415" s="132"/>
      <c r="CDS415" s="132"/>
      <c r="CDT415" s="132"/>
      <c r="CDU415" s="140"/>
      <c r="CDV415" s="140"/>
      <c r="CDW415" s="132"/>
      <c r="CDX415" s="141"/>
      <c r="CDZ415" s="2"/>
      <c r="CEA415" s="2"/>
      <c r="CEB415" s="2"/>
      <c r="CEC415" s="2"/>
      <c r="CED415" s="2"/>
      <c r="CEE415" s="2"/>
      <c r="CEF415" s="2"/>
      <c r="CEG415" s="2"/>
      <c r="CEI415" s="132"/>
      <c r="CEJ415" s="132"/>
      <c r="CEK415" s="140"/>
      <c r="CEL415" s="132"/>
      <c r="CEM415" s="132"/>
      <c r="CEN415" s="132"/>
      <c r="CEO415" s="140"/>
      <c r="CEP415" s="140"/>
      <c r="CEQ415" s="132"/>
      <c r="CER415" s="141"/>
      <c r="CET415" s="2"/>
      <c r="CEU415" s="2"/>
      <c r="CEV415" s="2"/>
      <c r="CEW415" s="2"/>
      <c r="CEX415" s="2"/>
      <c r="CEY415" s="2"/>
      <c r="CEZ415" s="2"/>
      <c r="CFA415" s="2"/>
      <c r="CFC415" s="132"/>
      <c r="CFD415" s="132"/>
      <c r="CFE415" s="140"/>
      <c r="CFF415" s="132"/>
      <c r="CFG415" s="132"/>
      <c r="CFH415" s="132"/>
      <c r="CFI415" s="140"/>
      <c r="CFJ415" s="140"/>
      <c r="CFK415" s="132"/>
      <c r="CFL415" s="141"/>
      <c r="CFN415" s="2"/>
      <c r="CFO415" s="2"/>
      <c r="CFP415" s="2"/>
      <c r="CFQ415" s="2"/>
      <c r="CFR415" s="2"/>
      <c r="CFS415" s="2"/>
      <c r="CFT415" s="2"/>
      <c r="CFU415" s="2"/>
      <c r="CFW415" s="132"/>
      <c r="CFX415" s="132"/>
      <c r="CFY415" s="140"/>
      <c r="CFZ415" s="132"/>
      <c r="CGA415" s="132"/>
      <c r="CGB415" s="132"/>
      <c r="CGC415" s="140"/>
      <c r="CGD415" s="140"/>
      <c r="CGE415" s="132"/>
      <c r="CGF415" s="141"/>
      <c r="CGH415" s="2"/>
      <c r="CGI415" s="2"/>
      <c r="CGJ415" s="2"/>
      <c r="CGK415" s="2"/>
      <c r="CGL415" s="2"/>
      <c r="CGM415" s="2"/>
      <c r="CGN415" s="2"/>
      <c r="CGO415" s="2"/>
      <c r="CGQ415" s="132"/>
      <c r="CGR415" s="132"/>
      <c r="CGS415" s="140"/>
      <c r="CGT415" s="132"/>
      <c r="CGU415" s="132"/>
      <c r="CGV415" s="132"/>
      <c r="CGW415" s="140"/>
      <c r="CGX415" s="140"/>
      <c r="CGY415" s="132"/>
      <c r="CGZ415" s="141"/>
      <c r="CHB415" s="2"/>
      <c r="CHC415" s="2"/>
      <c r="CHD415" s="2"/>
      <c r="CHE415" s="2"/>
      <c r="CHF415" s="2"/>
      <c r="CHG415" s="2"/>
      <c r="CHH415" s="2"/>
      <c r="CHI415" s="2"/>
      <c r="CHK415" s="132"/>
      <c r="CHL415" s="132"/>
      <c r="CHM415" s="140"/>
      <c r="CHN415" s="132"/>
      <c r="CHO415" s="132"/>
      <c r="CHP415" s="132"/>
      <c r="CHQ415" s="140"/>
      <c r="CHR415" s="140"/>
      <c r="CHS415" s="132"/>
      <c r="CHT415" s="141"/>
      <c r="CHV415" s="2"/>
      <c r="CHW415" s="2"/>
      <c r="CHX415" s="2"/>
      <c r="CHY415" s="2"/>
      <c r="CHZ415" s="2"/>
      <c r="CIA415" s="2"/>
      <c r="CIB415" s="2"/>
      <c r="CIC415" s="2"/>
      <c r="CIE415" s="132"/>
      <c r="CIF415" s="132"/>
      <c r="CIG415" s="140"/>
      <c r="CIH415" s="132"/>
      <c r="CII415" s="132"/>
      <c r="CIJ415" s="132"/>
      <c r="CIK415" s="140"/>
      <c r="CIL415" s="140"/>
      <c r="CIM415" s="132"/>
      <c r="CIN415" s="141"/>
      <c r="CIP415" s="2"/>
      <c r="CIQ415" s="2"/>
      <c r="CIR415" s="2"/>
      <c r="CIS415" s="2"/>
      <c r="CIT415" s="2"/>
      <c r="CIU415" s="2"/>
      <c r="CIV415" s="2"/>
      <c r="CIW415" s="2"/>
      <c r="CIY415" s="132"/>
      <c r="CIZ415" s="132"/>
      <c r="CJA415" s="140"/>
      <c r="CJB415" s="132"/>
      <c r="CJC415" s="132"/>
      <c r="CJD415" s="132"/>
      <c r="CJE415" s="140"/>
      <c r="CJF415" s="140"/>
      <c r="CJG415" s="132"/>
      <c r="CJH415" s="141"/>
      <c r="CJJ415" s="2"/>
      <c r="CJK415" s="2"/>
      <c r="CJL415" s="2"/>
      <c r="CJM415" s="2"/>
      <c r="CJN415" s="2"/>
      <c r="CJO415" s="2"/>
      <c r="CJP415" s="2"/>
      <c r="CJQ415" s="2"/>
      <c r="CJS415" s="132"/>
      <c r="CJT415" s="132"/>
      <c r="CJU415" s="140"/>
      <c r="CJV415" s="132"/>
      <c r="CJW415" s="132"/>
      <c r="CJX415" s="132"/>
      <c r="CJY415" s="140"/>
      <c r="CJZ415" s="140"/>
      <c r="CKA415" s="132"/>
      <c r="CKB415" s="141"/>
      <c r="CKD415" s="2"/>
      <c r="CKE415" s="2"/>
      <c r="CKF415" s="2"/>
      <c r="CKG415" s="2"/>
      <c r="CKH415" s="2"/>
      <c r="CKI415" s="2"/>
      <c r="CKJ415" s="2"/>
      <c r="CKK415" s="2"/>
      <c r="CKM415" s="132"/>
      <c r="CKN415" s="132"/>
      <c r="CKO415" s="140"/>
      <c r="CKP415" s="132"/>
      <c r="CKQ415" s="132"/>
      <c r="CKR415" s="132"/>
      <c r="CKS415" s="140"/>
      <c r="CKT415" s="140"/>
      <c r="CKU415" s="132"/>
      <c r="CKV415" s="141"/>
      <c r="CKX415" s="2"/>
      <c r="CKY415" s="2"/>
      <c r="CKZ415" s="2"/>
      <c r="CLA415" s="2"/>
      <c r="CLB415" s="2"/>
      <c r="CLC415" s="2"/>
      <c r="CLD415" s="2"/>
      <c r="CLE415" s="2"/>
      <c r="CLG415" s="132"/>
      <c r="CLH415" s="132"/>
      <c r="CLI415" s="140"/>
      <c r="CLJ415" s="132"/>
      <c r="CLK415" s="132"/>
      <c r="CLL415" s="132"/>
      <c r="CLM415" s="140"/>
      <c r="CLN415" s="140"/>
      <c r="CLO415" s="132"/>
      <c r="CLP415" s="141"/>
      <c r="CLR415" s="2"/>
      <c r="CLS415" s="2"/>
      <c r="CLT415" s="2"/>
      <c r="CLU415" s="2"/>
      <c r="CLV415" s="2"/>
      <c r="CLW415" s="2"/>
      <c r="CLX415" s="2"/>
      <c r="CLY415" s="2"/>
      <c r="CMA415" s="132"/>
      <c r="CMB415" s="132"/>
      <c r="CMC415" s="140"/>
      <c r="CMD415" s="132"/>
      <c r="CME415" s="132"/>
      <c r="CMF415" s="132"/>
      <c r="CMG415" s="140"/>
      <c r="CMH415" s="140"/>
      <c r="CMI415" s="132"/>
      <c r="CMJ415" s="141"/>
      <c r="CML415" s="2"/>
      <c r="CMM415" s="2"/>
      <c r="CMN415" s="2"/>
      <c r="CMO415" s="2"/>
      <c r="CMP415" s="2"/>
      <c r="CMQ415" s="2"/>
      <c r="CMR415" s="2"/>
      <c r="CMS415" s="2"/>
      <c r="CMU415" s="132"/>
      <c r="CMV415" s="132"/>
      <c r="CMW415" s="140"/>
      <c r="CMX415" s="132"/>
      <c r="CMY415" s="132"/>
      <c r="CMZ415" s="132"/>
      <c r="CNA415" s="140"/>
      <c r="CNB415" s="140"/>
      <c r="CNC415" s="132"/>
      <c r="CND415" s="141"/>
      <c r="CNF415" s="2"/>
      <c r="CNG415" s="2"/>
      <c r="CNH415" s="2"/>
      <c r="CNI415" s="2"/>
      <c r="CNJ415" s="2"/>
      <c r="CNK415" s="2"/>
      <c r="CNL415" s="2"/>
      <c r="CNM415" s="2"/>
      <c r="CNO415" s="132"/>
      <c r="CNP415" s="132"/>
      <c r="CNQ415" s="140"/>
      <c r="CNR415" s="132"/>
      <c r="CNS415" s="132"/>
      <c r="CNT415" s="132"/>
      <c r="CNU415" s="140"/>
      <c r="CNV415" s="140"/>
      <c r="CNW415" s="132"/>
      <c r="CNX415" s="141"/>
      <c r="CNZ415" s="2"/>
      <c r="COA415" s="2"/>
      <c r="COB415" s="2"/>
      <c r="COC415" s="2"/>
      <c r="COD415" s="2"/>
      <c r="COE415" s="2"/>
      <c r="COF415" s="2"/>
      <c r="COG415" s="2"/>
      <c r="COI415" s="132"/>
      <c r="COJ415" s="132"/>
      <c r="COK415" s="140"/>
      <c r="COL415" s="132"/>
      <c r="COM415" s="132"/>
      <c r="CON415" s="132"/>
      <c r="COO415" s="140"/>
      <c r="COP415" s="140"/>
      <c r="COQ415" s="132"/>
      <c r="COR415" s="141"/>
      <c r="COT415" s="2"/>
      <c r="COU415" s="2"/>
      <c r="COV415" s="2"/>
      <c r="COW415" s="2"/>
      <c r="COX415" s="2"/>
      <c r="COY415" s="2"/>
      <c r="COZ415" s="2"/>
      <c r="CPA415" s="2"/>
      <c r="CPC415" s="132"/>
      <c r="CPD415" s="132"/>
      <c r="CPE415" s="140"/>
      <c r="CPF415" s="132"/>
      <c r="CPG415" s="132"/>
      <c r="CPH415" s="132"/>
      <c r="CPI415" s="140"/>
      <c r="CPJ415" s="140"/>
      <c r="CPK415" s="132"/>
      <c r="CPL415" s="141"/>
      <c r="CPN415" s="2"/>
      <c r="CPO415" s="2"/>
      <c r="CPP415" s="2"/>
      <c r="CPQ415" s="2"/>
      <c r="CPR415" s="2"/>
      <c r="CPS415" s="2"/>
      <c r="CPT415" s="2"/>
      <c r="CPU415" s="2"/>
      <c r="CPW415" s="132"/>
      <c r="CPX415" s="132"/>
      <c r="CPY415" s="140"/>
      <c r="CPZ415" s="132"/>
      <c r="CQA415" s="132"/>
      <c r="CQB415" s="132"/>
      <c r="CQC415" s="140"/>
      <c r="CQD415" s="140"/>
      <c r="CQE415" s="132"/>
      <c r="CQF415" s="141"/>
      <c r="CQH415" s="2"/>
      <c r="CQI415" s="2"/>
      <c r="CQJ415" s="2"/>
      <c r="CQK415" s="2"/>
      <c r="CQL415" s="2"/>
      <c r="CQM415" s="2"/>
      <c r="CQN415" s="2"/>
      <c r="CQO415" s="2"/>
      <c r="CQQ415" s="132"/>
      <c r="CQR415" s="132"/>
      <c r="CQS415" s="140"/>
      <c r="CQT415" s="132"/>
      <c r="CQU415" s="132"/>
      <c r="CQV415" s="132"/>
      <c r="CQW415" s="140"/>
      <c r="CQX415" s="140"/>
      <c r="CQY415" s="132"/>
      <c r="CQZ415" s="141"/>
      <c r="CRB415" s="2"/>
      <c r="CRC415" s="2"/>
      <c r="CRD415" s="2"/>
      <c r="CRE415" s="2"/>
      <c r="CRF415" s="2"/>
      <c r="CRG415" s="2"/>
      <c r="CRH415" s="2"/>
      <c r="CRI415" s="2"/>
      <c r="CRK415" s="132"/>
      <c r="CRL415" s="132"/>
      <c r="CRM415" s="140"/>
      <c r="CRN415" s="132"/>
      <c r="CRO415" s="132"/>
      <c r="CRP415" s="132"/>
      <c r="CRQ415" s="140"/>
      <c r="CRR415" s="140"/>
      <c r="CRS415" s="132"/>
      <c r="CRT415" s="141"/>
      <c r="CRV415" s="2"/>
      <c r="CRW415" s="2"/>
      <c r="CRX415" s="2"/>
      <c r="CRY415" s="2"/>
      <c r="CRZ415" s="2"/>
      <c r="CSA415" s="2"/>
      <c r="CSB415" s="2"/>
      <c r="CSC415" s="2"/>
      <c r="CSE415" s="132"/>
      <c r="CSF415" s="132"/>
      <c r="CSG415" s="140"/>
      <c r="CSH415" s="132"/>
      <c r="CSI415" s="132"/>
      <c r="CSJ415" s="132"/>
      <c r="CSK415" s="140"/>
      <c r="CSL415" s="140"/>
      <c r="CSM415" s="132"/>
      <c r="CSN415" s="141"/>
      <c r="CSP415" s="2"/>
      <c r="CSQ415" s="2"/>
      <c r="CSR415" s="2"/>
      <c r="CSS415" s="2"/>
      <c r="CST415" s="2"/>
      <c r="CSU415" s="2"/>
      <c r="CSV415" s="2"/>
      <c r="CSW415" s="2"/>
      <c r="CSY415" s="132"/>
      <c r="CSZ415" s="132"/>
      <c r="CTA415" s="140"/>
      <c r="CTB415" s="132"/>
      <c r="CTC415" s="132"/>
      <c r="CTD415" s="132"/>
      <c r="CTE415" s="140"/>
      <c r="CTF415" s="140"/>
      <c r="CTG415" s="132"/>
      <c r="CTH415" s="141"/>
      <c r="CTJ415" s="2"/>
      <c r="CTK415" s="2"/>
      <c r="CTL415" s="2"/>
      <c r="CTM415" s="2"/>
      <c r="CTN415" s="2"/>
      <c r="CTO415" s="2"/>
      <c r="CTP415" s="2"/>
      <c r="CTQ415" s="2"/>
      <c r="CTS415" s="132"/>
      <c r="CTT415" s="132"/>
      <c r="CTU415" s="140"/>
      <c r="CTV415" s="132"/>
      <c r="CTW415" s="132"/>
      <c r="CTX415" s="132"/>
      <c r="CTY415" s="140"/>
      <c r="CTZ415" s="140"/>
      <c r="CUA415" s="132"/>
      <c r="CUB415" s="141"/>
      <c r="CUD415" s="2"/>
      <c r="CUE415" s="2"/>
      <c r="CUF415" s="2"/>
      <c r="CUG415" s="2"/>
      <c r="CUH415" s="2"/>
      <c r="CUI415" s="2"/>
      <c r="CUJ415" s="2"/>
      <c r="CUK415" s="2"/>
      <c r="CUM415" s="132"/>
      <c r="CUN415" s="132"/>
      <c r="CUO415" s="140"/>
      <c r="CUP415" s="132"/>
      <c r="CUQ415" s="132"/>
      <c r="CUR415" s="132"/>
      <c r="CUS415" s="140"/>
      <c r="CUT415" s="140"/>
      <c r="CUU415" s="132"/>
      <c r="CUV415" s="141"/>
      <c r="CUX415" s="2"/>
      <c r="CUY415" s="2"/>
      <c r="CUZ415" s="2"/>
      <c r="CVA415" s="2"/>
      <c r="CVB415" s="2"/>
      <c r="CVC415" s="2"/>
      <c r="CVD415" s="2"/>
      <c r="CVE415" s="2"/>
      <c r="CVG415" s="132"/>
      <c r="CVH415" s="132"/>
      <c r="CVI415" s="140"/>
      <c r="CVJ415" s="132"/>
      <c r="CVK415" s="132"/>
      <c r="CVL415" s="132"/>
      <c r="CVM415" s="140"/>
      <c r="CVN415" s="140"/>
      <c r="CVO415" s="132"/>
      <c r="CVP415" s="141"/>
      <c r="CVR415" s="2"/>
      <c r="CVS415" s="2"/>
      <c r="CVT415" s="2"/>
      <c r="CVU415" s="2"/>
      <c r="CVV415" s="2"/>
      <c r="CVW415" s="2"/>
      <c r="CVX415" s="2"/>
      <c r="CVY415" s="2"/>
      <c r="CWA415" s="132"/>
      <c r="CWB415" s="132"/>
      <c r="CWC415" s="140"/>
      <c r="CWD415" s="132"/>
      <c r="CWE415" s="132"/>
      <c r="CWF415" s="132"/>
      <c r="CWG415" s="140"/>
      <c r="CWH415" s="140"/>
      <c r="CWI415" s="132"/>
      <c r="CWJ415" s="141"/>
      <c r="CWL415" s="2"/>
      <c r="CWM415" s="2"/>
      <c r="CWN415" s="2"/>
      <c r="CWO415" s="2"/>
      <c r="CWP415" s="2"/>
      <c r="CWQ415" s="2"/>
      <c r="CWR415" s="2"/>
      <c r="CWS415" s="2"/>
      <c r="CWU415" s="132"/>
      <c r="CWV415" s="132"/>
      <c r="CWW415" s="140"/>
      <c r="CWX415" s="132"/>
      <c r="CWY415" s="132"/>
      <c r="CWZ415" s="132"/>
      <c r="CXA415" s="140"/>
      <c r="CXB415" s="140"/>
      <c r="CXC415" s="132"/>
      <c r="CXD415" s="141"/>
      <c r="CXF415" s="2"/>
      <c r="CXG415" s="2"/>
      <c r="CXH415" s="2"/>
      <c r="CXI415" s="2"/>
      <c r="CXJ415" s="2"/>
      <c r="CXK415" s="2"/>
      <c r="CXL415" s="2"/>
      <c r="CXM415" s="2"/>
      <c r="CXO415" s="132"/>
      <c r="CXP415" s="132"/>
      <c r="CXQ415" s="140"/>
      <c r="CXR415" s="132"/>
      <c r="CXS415" s="132"/>
      <c r="CXT415" s="132"/>
      <c r="CXU415" s="140"/>
      <c r="CXV415" s="140"/>
      <c r="CXW415" s="132"/>
      <c r="CXX415" s="141"/>
      <c r="CXZ415" s="2"/>
      <c r="CYA415" s="2"/>
      <c r="CYB415" s="2"/>
      <c r="CYC415" s="2"/>
      <c r="CYD415" s="2"/>
      <c r="CYE415" s="2"/>
      <c r="CYF415" s="2"/>
      <c r="CYG415" s="2"/>
      <c r="CYI415" s="132"/>
      <c r="CYJ415" s="132"/>
      <c r="CYK415" s="140"/>
      <c r="CYL415" s="132"/>
      <c r="CYM415" s="132"/>
      <c r="CYN415" s="132"/>
      <c r="CYO415" s="140"/>
      <c r="CYP415" s="140"/>
      <c r="CYQ415" s="132"/>
      <c r="CYR415" s="141"/>
      <c r="CYT415" s="2"/>
      <c r="CYU415" s="2"/>
      <c r="CYV415" s="2"/>
      <c r="CYW415" s="2"/>
      <c r="CYX415" s="2"/>
      <c r="CYY415" s="2"/>
      <c r="CYZ415" s="2"/>
      <c r="CZA415" s="2"/>
      <c r="CZC415" s="132"/>
      <c r="CZD415" s="132"/>
      <c r="CZE415" s="140"/>
      <c r="CZF415" s="132"/>
      <c r="CZG415" s="132"/>
      <c r="CZH415" s="132"/>
      <c r="CZI415" s="140"/>
      <c r="CZJ415" s="140"/>
      <c r="CZK415" s="132"/>
      <c r="CZL415" s="141"/>
      <c r="CZN415" s="2"/>
      <c r="CZO415" s="2"/>
      <c r="CZP415" s="2"/>
      <c r="CZQ415" s="2"/>
      <c r="CZR415" s="2"/>
      <c r="CZS415" s="2"/>
      <c r="CZT415" s="2"/>
      <c r="CZU415" s="2"/>
      <c r="CZW415" s="132"/>
      <c r="CZX415" s="132"/>
      <c r="CZY415" s="140"/>
      <c r="CZZ415" s="132"/>
      <c r="DAA415" s="132"/>
      <c r="DAB415" s="132"/>
      <c r="DAC415" s="140"/>
      <c r="DAD415" s="140"/>
      <c r="DAE415" s="132"/>
      <c r="DAF415" s="141"/>
      <c r="DAH415" s="2"/>
      <c r="DAI415" s="2"/>
      <c r="DAJ415" s="2"/>
      <c r="DAK415" s="2"/>
      <c r="DAL415" s="2"/>
      <c r="DAM415" s="2"/>
      <c r="DAN415" s="2"/>
      <c r="DAO415" s="2"/>
      <c r="DAQ415" s="132"/>
      <c r="DAR415" s="132"/>
      <c r="DAS415" s="140"/>
      <c r="DAT415" s="132"/>
      <c r="DAU415" s="132"/>
      <c r="DAV415" s="132"/>
      <c r="DAW415" s="140"/>
      <c r="DAX415" s="140"/>
      <c r="DAY415" s="132"/>
      <c r="DAZ415" s="141"/>
      <c r="DBB415" s="2"/>
      <c r="DBC415" s="2"/>
      <c r="DBD415" s="2"/>
      <c r="DBE415" s="2"/>
      <c r="DBF415" s="2"/>
      <c r="DBG415" s="2"/>
      <c r="DBH415" s="2"/>
      <c r="DBI415" s="2"/>
      <c r="DBK415" s="132"/>
      <c r="DBL415" s="132"/>
      <c r="DBM415" s="140"/>
      <c r="DBN415" s="132"/>
      <c r="DBO415" s="132"/>
      <c r="DBP415" s="132"/>
      <c r="DBQ415" s="140"/>
      <c r="DBR415" s="140"/>
      <c r="DBS415" s="132"/>
      <c r="DBT415" s="141"/>
      <c r="DBV415" s="2"/>
      <c r="DBW415" s="2"/>
      <c r="DBX415" s="2"/>
      <c r="DBY415" s="2"/>
      <c r="DBZ415" s="2"/>
      <c r="DCA415" s="2"/>
      <c r="DCB415" s="2"/>
      <c r="DCC415" s="2"/>
      <c r="DCE415" s="132"/>
      <c r="DCF415" s="132"/>
      <c r="DCG415" s="140"/>
      <c r="DCH415" s="132"/>
      <c r="DCI415" s="132"/>
      <c r="DCJ415" s="132"/>
      <c r="DCK415" s="140"/>
      <c r="DCL415" s="140"/>
      <c r="DCM415" s="132"/>
      <c r="DCN415" s="141"/>
      <c r="DCP415" s="2"/>
      <c r="DCQ415" s="2"/>
      <c r="DCR415" s="2"/>
      <c r="DCS415" s="2"/>
      <c r="DCT415" s="2"/>
      <c r="DCU415" s="2"/>
      <c r="DCV415" s="2"/>
      <c r="DCW415" s="2"/>
      <c r="DCY415" s="132"/>
      <c r="DCZ415" s="132"/>
      <c r="DDA415" s="140"/>
      <c r="DDB415" s="132"/>
      <c r="DDC415" s="132"/>
      <c r="DDD415" s="132"/>
      <c r="DDE415" s="140"/>
      <c r="DDF415" s="140"/>
      <c r="DDG415" s="132"/>
      <c r="DDH415" s="141"/>
      <c r="DDJ415" s="2"/>
      <c r="DDK415" s="2"/>
      <c r="DDL415" s="2"/>
      <c r="DDM415" s="2"/>
      <c r="DDN415" s="2"/>
      <c r="DDO415" s="2"/>
      <c r="DDP415" s="2"/>
      <c r="DDQ415" s="2"/>
      <c r="DDS415" s="132"/>
      <c r="DDT415" s="132"/>
      <c r="DDU415" s="140"/>
      <c r="DDV415" s="132"/>
      <c r="DDW415" s="132"/>
      <c r="DDX415" s="132"/>
      <c r="DDY415" s="140"/>
      <c r="DDZ415" s="140"/>
      <c r="DEA415" s="132"/>
      <c r="DEB415" s="141"/>
      <c r="DED415" s="2"/>
      <c r="DEE415" s="2"/>
      <c r="DEF415" s="2"/>
      <c r="DEG415" s="2"/>
      <c r="DEH415" s="2"/>
      <c r="DEI415" s="2"/>
      <c r="DEJ415" s="2"/>
      <c r="DEK415" s="2"/>
      <c r="DEM415" s="132"/>
      <c r="DEN415" s="132"/>
      <c r="DEO415" s="140"/>
      <c r="DEP415" s="132"/>
      <c r="DEQ415" s="132"/>
      <c r="DER415" s="132"/>
      <c r="DES415" s="140"/>
      <c r="DET415" s="140"/>
      <c r="DEU415" s="132"/>
      <c r="DEV415" s="141"/>
      <c r="DEX415" s="2"/>
      <c r="DEY415" s="2"/>
      <c r="DEZ415" s="2"/>
      <c r="DFA415" s="2"/>
      <c r="DFB415" s="2"/>
      <c r="DFC415" s="2"/>
      <c r="DFD415" s="2"/>
      <c r="DFE415" s="2"/>
      <c r="DFG415" s="132"/>
      <c r="DFH415" s="132"/>
      <c r="DFI415" s="140"/>
      <c r="DFJ415" s="132"/>
      <c r="DFK415" s="132"/>
      <c r="DFL415" s="132"/>
      <c r="DFM415" s="140"/>
      <c r="DFN415" s="140"/>
      <c r="DFO415" s="132"/>
      <c r="DFP415" s="141"/>
      <c r="DFR415" s="2"/>
      <c r="DFS415" s="2"/>
      <c r="DFT415" s="2"/>
      <c r="DFU415" s="2"/>
      <c r="DFV415" s="2"/>
      <c r="DFW415" s="2"/>
      <c r="DFX415" s="2"/>
      <c r="DFY415" s="2"/>
      <c r="DGA415" s="132"/>
      <c r="DGB415" s="132"/>
      <c r="DGC415" s="140"/>
      <c r="DGD415" s="132"/>
      <c r="DGE415" s="132"/>
      <c r="DGF415" s="132"/>
      <c r="DGG415" s="140"/>
      <c r="DGH415" s="140"/>
      <c r="DGI415" s="132"/>
      <c r="DGJ415" s="141"/>
      <c r="DGL415" s="2"/>
      <c r="DGM415" s="2"/>
      <c r="DGN415" s="2"/>
      <c r="DGO415" s="2"/>
      <c r="DGP415" s="2"/>
      <c r="DGQ415" s="2"/>
      <c r="DGR415" s="2"/>
      <c r="DGS415" s="2"/>
      <c r="DGU415" s="132"/>
      <c r="DGV415" s="132"/>
      <c r="DGW415" s="140"/>
      <c r="DGX415" s="132"/>
      <c r="DGY415" s="132"/>
      <c r="DGZ415" s="132"/>
      <c r="DHA415" s="140"/>
      <c r="DHB415" s="140"/>
      <c r="DHC415" s="132"/>
      <c r="DHD415" s="141"/>
      <c r="DHF415" s="2"/>
      <c r="DHG415" s="2"/>
      <c r="DHH415" s="2"/>
      <c r="DHI415" s="2"/>
      <c r="DHJ415" s="2"/>
      <c r="DHK415" s="2"/>
      <c r="DHL415" s="2"/>
      <c r="DHM415" s="2"/>
      <c r="DHO415" s="132"/>
      <c r="DHP415" s="132"/>
      <c r="DHQ415" s="140"/>
      <c r="DHR415" s="132"/>
      <c r="DHS415" s="132"/>
      <c r="DHT415" s="132"/>
      <c r="DHU415" s="140"/>
      <c r="DHV415" s="140"/>
      <c r="DHW415" s="132"/>
      <c r="DHX415" s="141"/>
      <c r="DHZ415" s="2"/>
      <c r="DIA415" s="2"/>
      <c r="DIB415" s="2"/>
      <c r="DIC415" s="2"/>
      <c r="DID415" s="2"/>
      <c r="DIE415" s="2"/>
      <c r="DIF415" s="2"/>
      <c r="DIG415" s="2"/>
      <c r="DII415" s="132"/>
      <c r="DIJ415" s="132"/>
      <c r="DIK415" s="140"/>
      <c r="DIL415" s="132"/>
      <c r="DIM415" s="132"/>
      <c r="DIN415" s="132"/>
      <c r="DIO415" s="140"/>
      <c r="DIP415" s="140"/>
      <c r="DIQ415" s="132"/>
      <c r="DIR415" s="141"/>
      <c r="DIT415" s="2"/>
      <c r="DIU415" s="2"/>
      <c r="DIV415" s="2"/>
      <c r="DIW415" s="2"/>
      <c r="DIX415" s="2"/>
      <c r="DIY415" s="2"/>
      <c r="DIZ415" s="2"/>
      <c r="DJA415" s="2"/>
      <c r="DJC415" s="132"/>
      <c r="DJD415" s="132"/>
      <c r="DJE415" s="140"/>
      <c r="DJF415" s="132"/>
      <c r="DJG415" s="132"/>
      <c r="DJH415" s="132"/>
      <c r="DJI415" s="140"/>
      <c r="DJJ415" s="140"/>
      <c r="DJK415" s="132"/>
      <c r="DJL415" s="141"/>
      <c r="DJN415" s="2"/>
      <c r="DJO415" s="2"/>
      <c r="DJP415" s="2"/>
      <c r="DJQ415" s="2"/>
      <c r="DJR415" s="2"/>
      <c r="DJS415" s="2"/>
      <c r="DJT415" s="2"/>
      <c r="DJU415" s="2"/>
      <c r="DJW415" s="132"/>
      <c r="DJX415" s="132"/>
      <c r="DJY415" s="140"/>
      <c r="DJZ415" s="132"/>
      <c r="DKA415" s="132"/>
      <c r="DKB415" s="132"/>
      <c r="DKC415" s="140"/>
      <c r="DKD415" s="140"/>
      <c r="DKE415" s="132"/>
      <c r="DKF415" s="141"/>
      <c r="DKH415" s="2"/>
      <c r="DKI415" s="2"/>
      <c r="DKJ415" s="2"/>
      <c r="DKK415" s="2"/>
      <c r="DKL415" s="2"/>
      <c r="DKM415" s="2"/>
      <c r="DKN415" s="2"/>
      <c r="DKO415" s="2"/>
      <c r="DKQ415" s="132"/>
      <c r="DKR415" s="132"/>
      <c r="DKS415" s="140"/>
      <c r="DKT415" s="132"/>
      <c r="DKU415" s="132"/>
      <c r="DKV415" s="132"/>
      <c r="DKW415" s="140"/>
      <c r="DKX415" s="140"/>
      <c r="DKY415" s="132"/>
      <c r="DKZ415" s="141"/>
      <c r="DLB415" s="2"/>
      <c r="DLC415" s="2"/>
      <c r="DLD415" s="2"/>
      <c r="DLE415" s="2"/>
      <c r="DLF415" s="2"/>
      <c r="DLG415" s="2"/>
      <c r="DLH415" s="2"/>
      <c r="DLI415" s="2"/>
      <c r="DLK415" s="132"/>
      <c r="DLL415" s="132"/>
      <c r="DLM415" s="140"/>
      <c r="DLN415" s="132"/>
      <c r="DLO415" s="132"/>
      <c r="DLP415" s="132"/>
      <c r="DLQ415" s="140"/>
      <c r="DLR415" s="140"/>
      <c r="DLS415" s="132"/>
      <c r="DLT415" s="141"/>
      <c r="DLV415" s="2"/>
      <c r="DLW415" s="2"/>
      <c r="DLX415" s="2"/>
      <c r="DLY415" s="2"/>
      <c r="DLZ415" s="2"/>
      <c r="DMA415" s="2"/>
      <c r="DMB415" s="2"/>
      <c r="DMC415" s="2"/>
      <c r="DME415" s="132"/>
      <c r="DMF415" s="132"/>
      <c r="DMG415" s="140"/>
      <c r="DMH415" s="132"/>
      <c r="DMI415" s="132"/>
      <c r="DMJ415" s="132"/>
      <c r="DMK415" s="140"/>
      <c r="DML415" s="140"/>
      <c r="DMM415" s="132"/>
      <c r="DMN415" s="141"/>
      <c r="DMP415" s="2"/>
      <c r="DMQ415" s="2"/>
      <c r="DMR415" s="2"/>
      <c r="DMS415" s="2"/>
      <c r="DMT415" s="2"/>
      <c r="DMU415" s="2"/>
      <c r="DMV415" s="2"/>
      <c r="DMW415" s="2"/>
      <c r="DMY415" s="132"/>
      <c r="DMZ415" s="132"/>
      <c r="DNA415" s="140"/>
      <c r="DNB415" s="132"/>
      <c r="DNC415" s="132"/>
      <c r="DND415" s="132"/>
      <c r="DNE415" s="140"/>
      <c r="DNF415" s="140"/>
      <c r="DNG415" s="132"/>
      <c r="DNH415" s="141"/>
      <c r="DNJ415" s="2"/>
      <c r="DNK415" s="2"/>
      <c r="DNL415" s="2"/>
      <c r="DNM415" s="2"/>
      <c r="DNN415" s="2"/>
      <c r="DNO415" s="2"/>
      <c r="DNP415" s="2"/>
      <c r="DNQ415" s="2"/>
      <c r="DNS415" s="132"/>
      <c r="DNT415" s="132"/>
      <c r="DNU415" s="140"/>
      <c r="DNV415" s="132"/>
      <c r="DNW415" s="132"/>
      <c r="DNX415" s="132"/>
      <c r="DNY415" s="140"/>
      <c r="DNZ415" s="140"/>
      <c r="DOA415" s="132"/>
      <c r="DOB415" s="141"/>
      <c r="DOD415" s="2"/>
      <c r="DOE415" s="2"/>
      <c r="DOF415" s="2"/>
      <c r="DOG415" s="2"/>
      <c r="DOH415" s="2"/>
      <c r="DOI415" s="2"/>
      <c r="DOJ415" s="2"/>
      <c r="DOK415" s="2"/>
      <c r="DOM415" s="132"/>
      <c r="DON415" s="132"/>
      <c r="DOO415" s="140"/>
      <c r="DOP415" s="132"/>
      <c r="DOQ415" s="132"/>
      <c r="DOR415" s="132"/>
      <c r="DOS415" s="140"/>
      <c r="DOT415" s="140"/>
      <c r="DOU415" s="132"/>
      <c r="DOV415" s="141"/>
      <c r="DOX415" s="2"/>
      <c r="DOY415" s="2"/>
      <c r="DOZ415" s="2"/>
      <c r="DPA415" s="2"/>
      <c r="DPB415" s="2"/>
      <c r="DPC415" s="2"/>
      <c r="DPD415" s="2"/>
      <c r="DPE415" s="2"/>
      <c r="DPG415" s="132"/>
      <c r="DPH415" s="132"/>
      <c r="DPI415" s="140"/>
      <c r="DPJ415" s="132"/>
      <c r="DPK415" s="132"/>
      <c r="DPL415" s="132"/>
      <c r="DPM415" s="140"/>
      <c r="DPN415" s="140"/>
      <c r="DPO415" s="132"/>
      <c r="DPP415" s="141"/>
      <c r="DPR415" s="2"/>
      <c r="DPS415" s="2"/>
      <c r="DPT415" s="2"/>
      <c r="DPU415" s="2"/>
      <c r="DPV415" s="2"/>
      <c r="DPW415" s="2"/>
      <c r="DPX415" s="2"/>
      <c r="DPY415" s="2"/>
      <c r="DQA415" s="132"/>
      <c r="DQB415" s="132"/>
      <c r="DQC415" s="140"/>
      <c r="DQD415" s="132"/>
      <c r="DQE415" s="132"/>
      <c r="DQF415" s="132"/>
      <c r="DQG415" s="140"/>
      <c r="DQH415" s="140"/>
      <c r="DQI415" s="132"/>
      <c r="DQJ415" s="141"/>
      <c r="DQL415" s="2"/>
      <c r="DQM415" s="2"/>
      <c r="DQN415" s="2"/>
      <c r="DQO415" s="2"/>
      <c r="DQP415" s="2"/>
      <c r="DQQ415" s="2"/>
      <c r="DQR415" s="2"/>
      <c r="DQS415" s="2"/>
      <c r="DQU415" s="132"/>
      <c r="DQV415" s="132"/>
      <c r="DQW415" s="140"/>
      <c r="DQX415" s="132"/>
      <c r="DQY415" s="132"/>
      <c r="DQZ415" s="132"/>
      <c r="DRA415" s="140"/>
      <c r="DRB415" s="140"/>
      <c r="DRC415" s="132"/>
      <c r="DRD415" s="141"/>
      <c r="DRF415" s="2"/>
      <c r="DRG415" s="2"/>
      <c r="DRH415" s="2"/>
      <c r="DRI415" s="2"/>
      <c r="DRJ415" s="2"/>
      <c r="DRK415" s="2"/>
      <c r="DRL415" s="2"/>
      <c r="DRM415" s="2"/>
      <c r="DRO415" s="132"/>
      <c r="DRP415" s="132"/>
      <c r="DRQ415" s="140"/>
      <c r="DRR415" s="132"/>
      <c r="DRS415" s="132"/>
      <c r="DRT415" s="132"/>
      <c r="DRU415" s="140"/>
      <c r="DRV415" s="140"/>
      <c r="DRW415" s="132"/>
      <c r="DRX415" s="141"/>
      <c r="DRZ415" s="2"/>
      <c r="DSA415" s="2"/>
      <c r="DSB415" s="2"/>
      <c r="DSC415" s="2"/>
      <c r="DSD415" s="2"/>
      <c r="DSE415" s="2"/>
      <c r="DSF415" s="2"/>
      <c r="DSG415" s="2"/>
      <c r="DSI415" s="132"/>
      <c r="DSJ415" s="132"/>
      <c r="DSK415" s="140"/>
      <c r="DSL415" s="132"/>
      <c r="DSM415" s="132"/>
      <c r="DSN415" s="132"/>
      <c r="DSO415" s="140"/>
      <c r="DSP415" s="140"/>
      <c r="DSQ415" s="132"/>
      <c r="DSR415" s="141"/>
      <c r="DST415" s="2"/>
      <c r="DSU415" s="2"/>
      <c r="DSV415" s="2"/>
      <c r="DSW415" s="2"/>
      <c r="DSX415" s="2"/>
      <c r="DSY415" s="2"/>
      <c r="DSZ415" s="2"/>
      <c r="DTA415" s="2"/>
      <c r="DTC415" s="132"/>
      <c r="DTD415" s="132"/>
      <c r="DTE415" s="140"/>
      <c r="DTF415" s="132"/>
      <c r="DTG415" s="132"/>
      <c r="DTH415" s="132"/>
      <c r="DTI415" s="140"/>
      <c r="DTJ415" s="140"/>
      <c r="DTK415" s="132"/>
      <c r="DTL415" s="141"/>
      <c r="DTN415" s="2"/>
      <c r="DTO415" s="2"/>
      <c r="DTP415" s="2"/>
      <c r="DTQ415" s="2"/>
      <c r="DTR415" s="2"/>
      <c r="DTS415" s="2"/>
      <c r="DTT415" s="2"/>
      <c r="DTU415" s="2"/>
      <c r="DTW415" s="132"/>
      <c r="DTX415" s="132"/>
      <c r="DTY415" s="140"/>
      <c r="DTZ415" s="132"/>
      <c r="DUA415" s="132"/>
      <c r="DUB415" s="132"/>
      <c r="DUC415" s="140"/>
      <c r="DUD415" s="140"/>
      <c r="DUE415" s="132"/>
      <c r="DUF415" s="141"/>
      <c r="DUH415" s="2"/>
      <c r="DUI415" s="2"/>
      <c r="DUJ415" s="2"/>
      <c r="DUK415" s="2"/>
      <c r="DUL415" s="2"/>
      <c r="DUM415" s="2"/>
      <c r="DUN415" s="2"/>
      <c r="DUO415" s="2"/>
      <c r="DUQ415" s="132"/>
      <c r="DUR415" s="132"/>
      <c r="DUS415" s="140"/>
      <c r="DUT415" s="132"/>
      <c r="DUU415" s="132"/>
      <c r="DUV415" s="132"/>
      <c r="DUW415" s="140"/>
      <c r="DUX415" s="140"/>
      <c r="DUY415" s="132"/>
      <c r="DUZ415" s="141"/>
      <c r="DVB415" s="2"/>
      <c r="DVC415" s="2"/>
      <c r="DVD415" s="2"/>
      <c r="DVE415" s="2"/>
      <c r="DVF415" s="2"/>
      <c r="DVG415" s="2"/>
      <c r="DVH415" s="2"/>
      <c r="DVI415" s="2"/>
      <c r="DVK415" s="132"/>
      <c r="DVL415" s="132"/>
      <c r="DVM415" s="140"/>
      <c r="DVN415" s="132"/>
      <c r="DVO415" s="132"/>
      <c r="DVP415" s="132"/>
      <c r="DVQ415" s="140"/>
      <c r="DVR415" s="140"/>
      <c r="DVS415" s="132"/>
      <c r="DVT415" s="141"/>
      <c r="DVV415" s="2"/>
      <c r="DVW415" s="2"/>
      <c r="DVX415" s="2"/>
      <c r="DVY415" s="2"/>
      <c r="DVZ415" s="2"/>
      <c r="DWA415" s="2"/>
      <c r="DWB415" s="2"/>
      <c r="DWC415" s="2"/>
      <c r="DWE415" s="132"/>
      <c r="DWF415" s="132"/>
      <c r="DWG415" s="140"/>
      <c r="DWH415" s="132"/>
      <c r="DWI415" s="132"/>
      <c r="DWJ415" s="132"/>
      <c r="DWK415" s="140"/>
      <c r="DWL415" s="140"/>
      <c r="DWM415" s="132"/>
      <c r="DWN415" s="141"/>
      <c r="DWP415" s="2"/>
      <c r="DWQ415" s="2"/>
      <c r="DWR415" s="2"/>
      <c r="DWS415" s="2"/>
      <c r="DWT415" s="2"/>
      <c r="DWU415" s="2"/>
      <c r="DWV415" s="2"/>
      <c r="DWW415" s="2"/>
      <c r="DWY415" s="132"/>
      <c r="DWZ415" s="132"/>
      <c r="DXA415" s="140"/>
      <c r="DXB415" s="132"/>
      <c r="DXC415" s="132"/>
      <c r="DXD415" s="132"/>
      <c r="DXE415" s="140"/>
      <c r="DXF415" s="140"/>
      <c r="DXG415" s="132"/>
      <c r="DXH415" s="141"/>
      <c r="DXJ415" s="2"/>
      <c r="DXK415" s="2"/>
      <c r="DXL415" s="2"/>
      <c r="DXM415" s="2"/>
      <c r="DXN415" s="2"/>
      <c r="DXO415" s="2"/>
      <c r="DXP415" s="2"/>
      <c r="DXQ415" s="2"/>
      <c r="DXS415" s="132"/>
      <c r="DXT415" s="132"/>
      <c r="DXU415" s="140"/>
      <c r="DXV415" s="132"/>
      <c r="DXW415" s="132"/>
      <c r="DXX415" s="132"/>
      <c r="DXY415" s="140"/>
      <c r="DXZ415" s="140"/>
      <c r="DYA415" s="132"/>
      <c r="DYB415" s="141"/>
      <c r="DYD415" s="2"/>
      <c r="DYE415" s="2"/>
      <c r="DYF415" s="2"/>
      <c r="DYG415" s="2"/>
      <c r="DYH415" s="2"/>
      <c r="DYI415" s="2"/>
      <c r="DYJ415" s="2"/>
      <c r="DYK415" s="2"/>
      <c r="DYM415" s="132"/>
      <c r="DYN415" s="132"/>
      <c r="DYO415" s="140"/>
      <c r="DYP415" s="132"/>
      <c r="DYQ415" s="132"/>
      <c r="DYR415" s="132"/>
      <c r="DYS415" s="140"/>
      <c r="DYT415" s="140"/>
      <c r="DYU415" s="132"/>
      <c r="DYV415" s="141"/>
      <c r="DYX415" s="2"/>
      <c r="DYY415" s="2"/>
      <c r="DYZ415" s="2"/>
      <c r="DZA415" s="2"/>
      <c r="DZB415" s="2"/>
      <c r="DZC415" s="2"/>
      <c r="DZD415" s="2"/>
      <c r="DZE415" s="2"/>
      <c r="DZG415" s="132"/>
      <c r="DZH415" s="132"/>
      <c r="DZI415" s="140"/>
      <c r="DZJ415" s="132"/>
      <c r="DZK415" s="132"/>
      <c r="DZL415" s="132"/>
      <c r="DZM415" s="140"/>
      <c r="DZN415" s="140"/>
      <c r="DZO415" s="132"/>
      <c r="DZP415" s="141"/>
      <c r="DZR415" s="2"/>
      <c r="DZS415" s="2"/>
      <c r="DZT415" s="2"/>
      <c r="DZU415" s="2"/>
      <c r="DZV415" s="2"/>
      <c r="DZW415" s="2"/>
      <c r="DZX415" s="2"/>
      <c r="DZY415" s="2"/>
      <c r="EAA415" s="132"/>
      <c r="EAB415" s="132"/>
      <c r="EAC415" s="140"/>
      <c r="EAD415" s="132"/>
      <c r="EAE415" s="132"/>
      <c r="EAF415" s="132"/>
      <c r="EAG415" s="140"/>
      <c r="EAH415" s="140"/>
      <c r="EAI415" s="132"/>
      <c r="EAJ415" s="141"/>
      <c r="EAL415" s="2"/>
      <c r="EAM415" s="2"/>
      <c r="EAN415" s="2"/>
      <c r="EAO415" s="2"/>
      <c r="EAP415" s="2"/>
      <c r="EAQ415" s="2"/>
      <c r="EAR415" s="2"/>
      <c r="EAS415" s="2"/>
      <c r="EAU415" s="132"/>
      <c r="EAV415" s="132"/>
      <c r="EAW415" s="140"/>
      <c r="EAX415" s="132"/>
      <c r="EAY415" s="132"/>
      <c r="EAZ415" s="132"/>
      <c r="EBA415" s="140"/>
      <c r="EBB415" s="140"/>
      <c r="EBC415" s="132"/>
      <c r="EBD415" s="141"/>
      <c r="EBF415" s="2"/>
      <c r="EBG415" s="2"/>
      <c r="EBH415" s="2"/>
      <c r="EBI415" s="2"/>
      <c r="EBJ415" s="2"/>
      <c r="EBK415" s="2"/>
      <c r="EBL415" s="2"/>
      <c r="EBM415" s="2"/>
      <c r="EBO415" s="132"/>
      <c r="EBP415" s="132"/>
      <c r="EBQ415" s="140"/>
      <c r="EBR415" s="132"/>
      <c r="EBS415" s="132"/>
      <c r="EBT415" s="132"/>
      <c r="EBU415" s="140"/>
      <c r="EBV415" s="140"/>
      <c r="EBW415" s="132"/>
      <c r="EBX415" s="141"/>
      <c r="EBZ415" s="2"/>
      <c r="ECA415" s="2"/>
      <c r="ECB415" s="2"/>
      <c r="ECC415" s="2"/>
      <c r="ECD415" s="2"/>
      <c r="ECE415" s="2"/>
      <c r="ECF415" s="2"/>
      <c r="ECG415" s="2"/>
      <c r="ECI415" s="132"/>
      <c r="ECJ415" s="132"/>
      <c r="ECK415" s="140"/>
      <c r="ECL415" s="132"/>
      <c r="ECM415" s="132"/>
      <c r="ECN415" s="132"/>
      <c r="ECO415" s="140"/>
      <c r="ECP415" s="140"/>
      <c r="ECQ415" s="132"/>
      <c r="ECR415" s="141"/>
      <c r="ECT415" s="2"/>
      <c r="ECU415" s="2"/>
      <c r="ECV415" s="2"/>
      <c r="ECW415" s="2"/>
      <c r="ECX415" s="2"/>
      <c r="ECY415" s="2"/>
      <c r="ECZ415" s="2"/>
      <c r="EDA415" s="2"/>
      <c r="EDC415" s="132"/>
      <c r="EDD415" s="132"/>
      <c r="EDE415" s="140"/>
      <c r="EDF415" s="132"/>
      <c r="EDG415" s="132"/>
      <c r="EDH415" s="132"/>
      <c r="EDI415" s="140"/>
      <c r="EDJ415" s="140"/>
      <c r="EDK415" s="132"/>
      <c r="EDL415" s="141"/>
      <c r="EDN415" s="2"/>
      <c r="EDO415" s="2"/>
      <c r="EDP415" s="2"/>
      <c r="EDQ415" s="2"/>
      <c r="EDR415" s="2"/>
      <c r="EDS415" s="2"/>
      <c r="EDT415" s="2"/>
      <c r="EDU415" s="2"/>
      <c r="EDW415" s="132"/>
      <c r="EDX415" s="132"/>
      <c r="EDY415" s="140"/>
      <c r="EDZ415" s="132"/>
      <c r="EEA415" s="132"/>
      <c r="EEB415" s="132"/>
      <c r="EEC415" s="140"/>
      <c r="EED415" s="140"/>
      <c r="EEE415" s="132"/>
      <c r="EEF415" s="141"/>
      <c r="EEH415" s="2"/>
      <c r="EEI415" s="2"/>
      <c r="EEJ415" s="2"/>
      <c r="EEK415" s="2"/>
      <c r="EEL415" s="2"/>
      <c r="EEM415" s="2"/>
      <c r="EEN415" s="2"/>
      <c r="EEO415" s="2"/>
      <c r="EEQ415" s="132"/>
      <c r="EER415" s="132"/>
      <c r="EES415" s="140"/>
      <c r="EET415" s="132"/>
      <c r="EEU415" s="132"/>
      <c r="EEV415" s="132"/>
      <c r="EEW415" s="140"/>
      <c r="EEX415" s="140"/>
      <c r="EEY415" s="132"/>
      <c r="EEZ415" s="141"/>
      <c r="EFB415" s="2"/>
      <c r="EFC415" s="2"/>
      <c r="EFD415" s="2"/>
      <c r="EFE415" s="2"/>
      <c r="EFF415" s="2"/>
      <c r="EFG415" s="2"/>
      <c r="EFH415" s="2"/>
      <c r="EFI415" s="2"/>
      <c r="EFK415" s="132"/>
      <c r="EFL415" s="132"/>
      <c r="EFM415" s="140"/>
      <c r="EFN415" s="132"/>
      <c r="EFO415" s="132"/>
      <c r="EFP415" s="132"/>
      <c r="EFQ415" s="140"/>
      <c r="EFR415" s="140"/>
      <c r="EFS415" s="132"/>
      <c r="EFT415" s="141"/>
      <c r="EFV415" s="2"/>
      <c r="EFW415" s="2"/>
      <c r="EFX415" s="2"/>
      <c r="EFY415" s="2"/>
      <c r="EFZ415" s="2"/>
      <c r="EGA415" s="2"/>
      <c r="EGB415" s="2"/>
      <c r="EGC415" s="2"/>
      <c r="EGE415" s="132"/>
      <c r="EGF415" s="132"/>
      <c r="EGG415" s="140"/>
      <c r="EGH415" s="132"/>
      <c r="EGI415" s="132"/>
      <c r="EGJ415" s="132"/>
      <c r="EGK415" s="140"/>
      <c r="EGL415" s="140"/>
      <c r="EGM415" s="132"/>
      <c r="EGN415" s="141"/>
      <c r="EGP415" s="2"/>
      <c r="EGQ415" s="2"/>
      <c r="EGR415" s="2"/>
      <c r="EGS415" s="2"/>
      <c r="EGT415" s="2"/>
      <c r="EGU415" s="2"/>
      <c r="EGV415" s="2"/>
      <c r="EGW415" s="2"/>
      <c r="EGY415" s="132"/>
      <c r="EGZ415" s="132"/>
      <c r="EHA415" s="140"/>
      <c r="EHB415" s="132"/>
      <c r="EHC415" s="132"/>
      <c r="EHD415" s="132"/>
      <c r="EHE415" s="140"/>
      <c r="EHF415" s="140"/>
      <c r="EHG415" s="132"/>
      <c r="EHH415" s="141"/>
      <c r="EHJ415" s="2"/>
      <c r="EHK415" s="2"/>
      <c r="EHL415" s="2"/>
      <c r="EHM415" s="2"/>
      <c r="EHN415" s="2"/>
      <c r="EHO415" s="2"/>
      <c r="EHP415" s="2"/>
      <c r="EHQ415" s="2"/>
      <c r="EHS415" s="132"/>
      <c r="EHT415" s="132"/>
      <c r="EHU415" s="140"/>
      <c r="EHV415" s="132"/>
      <c r="EHW415" s="132"/>
      <c r="EHX415" s="132"/>
      <c r="EHY415" s="140"/>
      <c r="EHZ415" s="140"/>
      <c r="EIA415" s="132"/>
      <c r="EIB415" s="141"/>
      <c r="EID415" s="2"/>
      <c r="EIE415" s="2"/>
      <c r="EIF415" s="2"/>
      <c r="EIG415" s="2"/>
      <c r="EIH415" s="2"/>
      <c r="EII415" s="2"/>
      <c r="EIJ415" s="2"/>
      <c r="EIK415" s="2"/>
      <c r="EIM415" s="132"/>
      <c r="EIN415" s="132"/>
      <c r="EIO415" s="140"/>
      <c r="EIP415" s="132"/>
      <c r="EIQ415" s="132"/>
      <c r="EIR415" s="132"/>
      <c r="EIS415" s="140"/>
      <c r="EIT415" s="140"/>
      <c r="EIU415" s="132"/>
      <c r="EIV415" s="141"/>
      <c r="EIX415" s="2"/>
      <c r="EIY415" s="2"/>
      <c r="EIZ415" s="2"/>
      <c r="EJA415" s="2"/>
      <c r="EJB415" s="2"/>
      <c r="EJC415" s="2"/>
      <c r="EJD415" s="2"/>
      <c r="EJE415" s="2"/>
      <c r="EJG415" s="132"/>
      <c r="EJH415" s="132"/>
      <c r="EJI415" s="140"/>
      <c r="EJJ415" s="132"/>
      <c r="EJK415" s="132"/>
      <c r="EJL415" s="132"/>
      <c r="EJM415" s="140"/>
      <c r="EJN415" s="140"/>
      <c r="EJO415" s="132"/>
      <c r="EJP415" s="141"/>
      <c r="EJR415" s="2"/>
      <c r="EJS415" s="2"/>
      <c r="EJT415" s="2"/>
      <c r="EJU415" s="2"/>
      <c r="EJV415" s="2"/>
      <c r="EJW415" s="2"/>
      <c r="EJX415" s="2"/>
      <c r="EJY415" s="2"/>
      <c r="EKA415" s="132"/>
      <c r="EKB415" s="132"/>
      <c r="EKC415" s="140"/>
      <c r="EKD415" s="132"/>
      <c r="EKE415" s="132"/>
      <c r="EKF415" s="132"/>
      <c r="EKG415" s="140"/>
      <c r="EKH415" s="140"/>
      <c r="EKI415" s="132"/>
      <c r="EKJ415" s="141"/>
      <c r="EKL415" s="2"/>
      <c r="EKM415" s="2"/>
      <c r="EKN415" s="2"/>
      <c r="EKO415" s="2"/>
      <c r="EKP415" s="2"/>
      <c r="EKQ415" s="2"/>
      <c r="EKR415" s="2"/>
      <c r="EKS415" s="2"/>
      <c r="EKU415" s="132"/>
      <c r="EKV415" s="132"/>
      <c r="EKW415" s="140"/>
      <c r="EKX415" s="132"/>
      <c r="EKY415" s="132"/>
      <c r="EKZ415" s="132"/>
      <c r="ELA415" s="140"/>
      <c r="ELB415" s="140"/>
      <c r="ELC415" s="132"/>
      <c r="ELD415" s="141"/>
      <c r="ELF415" s="2"/>
      <c r="ELG415" s="2"/>
      <c r="ELH415" s="2"/>
      <c r="ELI415" s="2"/>
      <c r="ELJ415" s="2"/>
      <c r="ELK415" s="2"/>
      <c r="ELL415" s="2"/>
      <c r="ELM415" s="2"/>
      <c r="ELO415" s="132"/>
      <c r="ELP415" s="132"/>
      <c r="ELQ415" s="140"/>
      <c r="ELR415" s="132"/>
      <c r="ELS415" s="132"/>
      <c r="ELT415" s="132"/>
      <c r="ELU415" s="140"/>
      <c r="ELV415" s="140"/>
      <c r="ELW415" s="132"/>
      <c r="ELX415" s="141"/>
      <c r="ELZ415" s="2"/>
      <c r="EMA415" s="2"/>
      <c r="EMB415" s="2"/>
      <c r="EMC415" s="2"/>
      <c r="EMD415" s="2"/>
      <c r="EME415" s="2"/>
      <c r="EMF415" s="2"/>
      <c r="EMG415" s="2"/>
      <c r="EMI415" s="132"/>
      <c r="EMJ415" s="132"/>
      <c r="EMK415" s="140"/>
      <c r="EML415" s="132"/>
      <c r="EMM415" s="132"/>
      <c r="EMN415" s="132"/>
      <c r="EMO415" s="140"/>
      <c r="EMP415" s="140"/>
      <c r="EMQ415" s="132"/>
      <c r="EMR415" s="141"/>
      <c r="EMT415" s="2"/>
      <c r="EMU415" s="2"/>
      <c r="EMV415" s="2"/>
      <c r="EMW415" s="2"/>
      <c r="EMX415" s="2"/>
      <c r="EMY415" s="2"/>
      <c r="EMZ415" s="2"/>
      <c r="ENA415" s="2"/>
      <c r="ENC415" s="132"/>
      <c r="END415" s="132"/>
      <c r="ENE415" s="140"/>
      <c r="ENF415" s="132"/>
      <c r="ENG415" s="132"/>
      <c r="ENH415" s="132"/>
      <c r="ENI415" s="140"/>
      <c r="ENJ415" s="140"/>
      <c r="ENK415" s="132"/>
      <c r="ENL415" s="141"/>
      <c r="ENN415" s="2"/>
      <c r="ENO415" s="2"/>
      <c r="ENP415" s="2"/>
      <c r="ENQ415" s="2"/>
      <c r="ENR415" s="2"/>
      <c r="ENS415" s="2"/>
      <c r="ENT415" s="2"/>
      <c r="ENU415" s="2"/>
      <c r="ENW415" s="132"/>
      <c r="ENX415" s="132"/>
      <c r="ENY415" s="140"/>
      <c r="ENZ415" s="132"/>
      <c r="EOA415" s="132"/>
      <c r="EOB415" s="132"/>
      <c r="EOC415" s="140"/>
      <c r="EOD415" s="140"/>
      <c r="EOE415" s="132"/>
      <c r="EOF415" s="141"/>
      <c r="EOH415" s="2"/>
      <c r="EOI415" s="2"/>
      <c r="EOJ415" s="2"/>
      <c r="EOK415" s="2"/>
      <c r="EOL415" s="2"/>
      <c r="EOM415" s="2"/>
      <c r="EON415" s="2"/>
      <c r="EOO415" s="2"/>
      <c r="EOQ415" s="132"/>
      <c r="EOR415" s="132"/>
      <c r="EOS415" s="140"/>
      <c r="EOT415" s="132"/>
      <c r="EOU415" s="132"/>
      <c r="EOV415" s="132"/>
      <c r="EOW415" s="140"/>
      <c r="EOX415" s="140"/>
      <c r="EOY415" s="132"/>
      <c r="EOZ415" s="141"/>
      <c r="EPB415" s="2"/>
      <c r="EPC415" s="2"/>
      <c r="EPD415" s="2"/>
      <c r="EPE415" s="2"/>
      <c r="EPF415" s="2"/>
      <c r="EPG415" s="2"/>
      <c r="EPH415" s="2"/>
      <c r="EPI415" s="2"/>
      <c r="EPK415" s="132"/>
      <c r="EPL415" s="132"/>
      <c r="EPM415" s="140"/>
      <c r="EPN415" s="132"/>
      <c r="EPO415" s="132"/>
      <c r="EPP415" s="132"/>
      <c r="EPQ415" s="140"/>
      <c r="EPR415" s="140"/>
      <c r="EPS415" s="132"/>
      <c r="EPT415" s="141"/>
      <c r="EPV415" s="2"/>
      <c r="EPW415" s="2"/>
      <c r="EPX415" s="2"/>
      <c r="EPY415" s="2"/>
      <c r="EPZ415" s="2"/>
      <c r="EQA415" s="2"/>
      <c r="EQB415" s="2"/>
      <c r="EQC415" s="2"/>
      <c r="EQE415" s="132"/>
      <c r="EQF415" s="132"/>
      <c r="EQG415" s="140"/>
      <c r="EQH415" s="132"/>
      <c r="EQI415" s="132"/>
      <c r="EQJ415" s="132"/>
      <c r="EQK415" s="140"/>
      <c r="EQL415" s="140"/>
      <c r="EQM415" s="132"/>
      <c r="EQN415" s="141"/>
      <c r="EQP415" s="2"/>
      <c r="EQQ415" s="2"/>
      <c r="EQR415" s="2"/>
      <c r="EQS415" s="2"/>
      <c r="EQT415" s="2"/>
      <c r="EQU415" s="2"/>
      <c r="EQV415" s="2"/>
      <c r="EQW415" s="2"/>
      <c r="EQY415" s="132"/>
      <c r="EQZ415" s="132"/>
      <c r="ERA415" s="140"/>
      <c r="ERB415" s="132"/>
      <c r="ERC415" s="132"/>
      <c r="ERD415" s="132"/>
      <c r="ERE415" s="140"/>
      <c r="ERF415" s="140"/>
      <c r="ERG415" s="132"/>
      <c r="ERH415" s="141"/>
      <c r="ERJ415" s="2"/>
      <c r="ERK415" s="2"/>
      <c r="ERL415" s="2"/>
      <c r="ERM415" s="2"/>
      <c r="ERN415" s="2"/>
      <c r="ERO415" s="2"/>
      <c r="ERP415" s="2"/>
      <c r="ERQ415" s="2"/>
      <c r="ERS415" s="132"/>
      <c r="ERT415" s="132"/>
      <c r="ERU415" s="140"/>
      <c r="ERV415" s="132"/>
      <c r="ERW415" s="132"/>
      <c r="ERX415" s="132"/>
      <c r="ERY415" s="140"/>
      <c r="ERZ415" s="140"/>
      <c r="ESA415" s="132"/>
      <c r="ESB415" s="141"/>
      <c r="ESD415" s="2"/>
      <c r="ESE415" s="2"/>
      <c r="ESF415" s="2"/>
      <c r="ESG415" s="2"/>
      <c r="ESH415" s="2"/>
      <c r="ESI415" s="2"/>
      <c r="ESJ415" s="2"/>
      <c r="ESK415" s="2"/>
      <c r="ESM415" s="132"/>
      <c r="ESN415" s="132"/>
      <c r="ESO415" s="140"/>
      <c r="ESP415" s="132"/>
      <c r="ESQ415" s="132"/>
      <c r="ESR415" s="132"/>
      <c r="ESS415" s="140"/>
      <c r="EST415" s="140"/>
      <c r="ESU415" s="132"/>
      <c r="ESV415" s="141"/>
      <c r="ESX415" s="2"/>
      <c r="ESY415" s="2"/>
      <c r="ESZ415" s="2"/>
      <c r="ETA415" s="2"/>
      <c r="ETB415" s="2"/>
      <c r="ETC415" s="2"/>
      <c r="ETD415" s="2"/>
      <c r="ETE415" s="2"/>
      <c r="ETG415" s="132"/>
      <c r="ETH415" s="132"/>
      <c r="ETI415" s="140"/>
      <c r="ETJ415" s="132"/>
      <c r="ETK415" s="132"/>
      <c r="ETL415" s="132"/>
      <c r="ETM415" s="140"/>
      <c r="ETN415" s="140"/>
      <c r="ETO415" s="132"/>
      <c r="ETP415" s="141"/>
      <c r="ETR415" s="2"/>
      <c r="ETS415" s="2"/>
      <c r="ETT415" s="2"/>
      <c r="ETU415" s="2"/>
      <c r="ETV415" s="2"/>
      <c r="ETW415" s="2"/>
      <c r="ETX415" s="2"/>
      <c r="ETY415" s="2"/>
      <c r="EUA415" s="132"/>
      <c r="EUB415" s="132"/>
      <c r="EUC415" s="140"/>
      <c r="EUD415" s="132"/>
      <c r="EUE415" s="132"/>
      <c r="EUF415" s="132"/>
      <c r="EUG415" s="140"/>
      <c r="EUH415" s="140"/>
      <c r="EUI415" s="132"/>
      <c r="EUJ415" s="141"/>
      <c r="EUL415" s="2"/>
      <c r="EUM415" s="2"/>
      <c r="EUN415" s="2"/>
      <c r="EUO415" s="2"/>
      <c r="EUP415" s="2"/>
      <c r="EUQ415" s="2"/>
      <c r="EUR415" s="2"/>
      <c r="EUS415" s="2"/>
      <c r="EUU415" s="132"/>
      <c r="EUV415" s="132"/>
      <c r="EUW415" s="140"/>
      <c r="EUX415" s="132"/>
      <c r="EUY415" s="132"/>
      <c r="EUZ415" s="132"/>
      <c r="EVA415" s="140"/>
      <c r="EVB415" s="140"/>
      <c r="EVC415" s="132"/>
      <c r="EVD415" s="141"/>
      <c r="EVF415" s="2"/>
      <c r="EVG415" s="2"/>
      <c r="EVH415" s="2"/>
      <c r="EVI415" s="2"/>
      <c r="EVJ415" s="2"/>
      <c r="EVK415" s="2"/>
      <c r="EVL415" s="2"/>
      <c r="EVM415" s="2"/>
      <c r="EVO415" s="132"/>
      <c r="EVP415" s="132"/>
      <c r="EVQ415" s="140"/>
      <c r="EVR415" s="132"/>
      <c r="EVS415" s="132"/>
      <c r="EVT415" s="132"/>
      <c r="EVU415" s="140"/>
      <c r="EVV415" s="140"/>
      <c r="EVW415" s="132"/>
      <c r="EVX415" s="141"/>
      <c r="EVZ415" s="2"/>
      <c r="EWA415" s="2"/>
      <c r="EWB415" s="2"/>
      <c r="EWC415" s="2"/>
      <c r="EWD415" s="2"/>
      <c r="EWE415" s="2"/>
      <c r="EWF415" s="2"/>
      <c r="EWG415" s="2"/>
      <c r="EWI415" s="132"/>
      <c r="EWJ415" s="132"/>
      <c r="EWK415" s="140"/>
      <c r="EWL415" s="132"/>
      <c r="EWM415" s="132"/>
      <c r="EWN415" s="132"/>
      <c r="EWO415" s="140"/>
      <c r="EWP415" s="140"/>
      <c r="EWQ415" s="132"/>
      <c r="EWR415" s="141"/>
      <c r="EWT415" s="2"/>
      <c r="EWU415" s="2"/>
      <c r="EWV415" s="2"/>
      <c r="EWW415" s="2"/>
      <c r="EWX415" s="2"/>
      <c r="EWY415" s="2"/>
      <c r="EWZ415" s="2"/>
      <c r="EXA415" s="2"/>
      <c r="EXC415" s="132"/>
      <c r="EXD415" s="132"/>
      <c r="EXE415" s="140"/>
      <c r="EXF415" s="132"/>
      <c r="EXG415" s="132"/>
      <c r="EXH415" s="132"/>
      <c r="EXI415" s="140"/>
      <c r="EXJ415" s="140"/>
      <c r="EXK415" s="132"/>
      <c r="EXL415" s="141"/>
      <c r="EXN415" s="2"/>
      <c r="EXO415" s="2"/>
      <c r="EXP415" s="2"/>
      <c r="EXQ415" s="2"/>
      <c r="EXR415" s="2"/>
      <c r="EXS415" s="2"/>
      <c r="EXT415" s="2"/>
      <c r="EXU415" s="2"/>
      <c r="EXW415" s="132"/>
      <c r="EXX415" s="132"/>
      <c r="EXY415" s="140"/>
      <c r="EXZ415" s="132"/>
      <c r="EYA415" s="132"/>
      <c r="EYB415" s="132"/>
      <c r="EYC415" s="140"/>
      <c r="EYD415" s="140"/>
      <c r="EYE415" s="132"/>
      <c r="EYF415" s="141"/>
      <c r="EYH415" s="2"/>
      <c r="EYI415" s="2"/>
      <c r="EYJ415" s="2"/>
      <c r="EYK415" s="2"/>
      <c r="EYL415" s="2"/>
      <c r="EYM415" s="2"/>
      <c r="EYN415" s="2"/>
      <c r="EYO415" s="2"/>
      <c r="EYQ415" s="132"/>
      <c r="EYR415" s="132"/>
      <c r="EYS415" s="140"/>
      <c r="EYT415" s="132"/>
      <c r="EYU415" s="132"/>
      <c r="EYV415" s="132"/>
      <c r="EYW415" s="140"/>
      <c r="EYX415" s="140"/>
      <c r="EYY415" s="132"/>
      <c r="EYZ415" s="141"/>
      <c r="EZB415" s="2"/>
      <c r="EZC415" s="2"/>
      <c r="EZD415" s="2"/>
      <c r="EZE415" s="2"/>
      <c r="EZF415" s="2"/>
      <c r="EZG415" s="2"/>
      <c r="EZH415" s="2"/>
      <c r="EZI415" s="2"/>
      <c r="EZK415" s="132"/>
      <c r="EZL415" s="132"/>
      <c r="EZM415" s="140"/>
      <c r="EZN415" s="132"/>
      <c r="EZO415" s="132"/>
      <c r="EZP415" s="132"/>
      <c r="EZQ415" s="140"/>
      <c r="EZR415" s="140"/>
      <c r="EZS415" s="132"/>
      <c r="EZT415" s="141"/>
      <c r="EZV415" s="2"/>
      <c r="EZW415" s="2"/>
      <c r="EZX415" s="2"/>
      <c r="EZY415" s="2"/>
      <c r="EZZ415" s="2"/>
      <c r="FAA415" s="2"/>
      <c r="FAB415" s="2"/>
      <c r="FAC415" s="2"/>
      <c r="FAE415" s="132"/>
      <c r="FAF415" s="132"/>
      <c r="FAG415" s="140"/>
      <c r="FAH415" s="132"/>
      <c r="FAI415" s="132"/>
      <c r="FAJ415" s="132"/>
      <c r="FAK415" s="140"/>
      <c r="FAL415" s="140"/>
      <c r="FAM415" s="132"/>
      <c r="FAN415" s="141"/>
      <c r="FAP415" s="2"/>
      <c r="FAQ415" s="2"/>
      <c r="FAR415" s="2"/>
      <c r="FAS415" s="2"/>
      <c r="FAT415" s="2"/>
      <c r="FAU415" s="2"/>
      <c r="FAV415" s="2"/>
      <c r="FAW415" s="2"/>
      <c r="FAY415" s="132"/>
      <c r="FAZ415" s="132"/>
      <c r="FBA415" s="140"/>
      <c r="FBB415" s="132"/>
      <c r="FBC415" s="132"/>
      <c r="FBD415" s="132"/>
      <c r="FBE415" s="140"/>
      <c r="FBF415" s="140"/>
      <c r="FBG415" s="132"/>
      <c r="FBH415" s="141"/>
      <c r="FBJ415" s="2"/>
      <c r="FBK415" s="2"/>
      <c r="FBL415" s="2"/>
      <c r="FBM415" s="2"/>
      <c r="FBN415" s="2"/>
      <c r="FBO415" s="2"/>
      <c r="FBP415" s="2"/>
      <c r="FBQ415" s="2"/>
      <c r="FBS415" s="132"/>
      <c r="FBT415" s="132"/>
      <c r="FBU415" s="140"/>
      <c r="FBV415" s="132"/>
      <c r="FBW415" s="132"/>
      <c r="FBX415" s="132"/>
      <c r="FBY415" s="140"/>
      <c r="FBZ415" s="140"/>
      <c r="FCA415" s="132"/>
      <c r="FCB415" s="141"/>
      <c r="FCD415" s="2"/>
      <c r="FCE415" s="2"/>
      <c r="FCF415" s="2"/>
      <c r="FCG415" s="2"/>
      <c r="FCH415" s="2"/>
      <c r="FCI415" s="2"/>
      <c r="FCJ415" s="2"/>
      <c r="FCK415" s="2"/>
      <c r="FCM415" s="132"/>
      <c r="FCN415" s="132"/>
      <c r="FCO415" s="140"/>
      <c r="FCP415" s="132"/>
      <c r="FCQ415" s="132"/>
      <c r="FCR415" s="132"/>
      <c r="FCS415" s="140"/>
      <c r="FCT415" s="140"/>
      <c r="FCU415" s="132"/>
      <c r="FCV415" s="141"/>
      <c r="FCX415" s="2"/>
      <c r="FCY415" s="2"/>
      <c r="FCZ415" s="2"/>
      <c r="FDA415" s="2"/>
      <c r="FDB415" s="2"/>
      <c r="FDC415" s="2"/>
      <c r="FDD415" s="2"/>
      <c r="FDE415" s="2"/>
      <c r="FDG415" s="132"/>
      <c r="FDH415" s="132"/>
      <c r="FDI415" s="140"/>
      <c r="FDJ415" s="132"/>
      <c r="FDK415" s="132"/>
      <c r="FDL415" s="132"/>
      <c r="FDM415" s="140"/>
      <c r="FDN415" s="140"/>
      <c r="FDO415" s="132"/>
      <c r="FDP415" s="141"/>
      <c r="FDR415" s="2"/>
      <c r="FDS415" s="2"/>
      <c r="FDT415" s="2"/>
      <c r="FDU415" s="2"/>
      <c r="FDV415" s="2"/>
      <c r="FDW415" s="2"/>
      <c r="FDX415" s="2"/>
      <c r="FDY415" s="2"/>
      <c r="FEA415" s="132"/>
      <c r="FEB415" s="132"/>
      <c r="FEC415" s="140"/>
      <c r="FED415" s="132"/>
      <c r="FEE415" s="132"/>
      <c r="FEF415" s="132"/>
      <c r="FEG415" s="140"/>
      <c r="FEH415" s="140"/>
      <c r="FEI415" s="132"/>
      <c r="FEJ415" s="141"/>
      <c r="FEL415" s="2"/>
      <c r="FEM415" s="2"/>
      <c r="FEN415" s="2"/>
      <c r="FEO415" s="2"/>
      <c r="FEP415" s="2"/>
      <c r="FEQ415" s="2"/>
      <c r="FER415" s="2"/>
      <c r="FES415" s="2"/>
      <c r="FEU415" s="132"/>
      <c r="FEV415" s="132"/>
      <c r="FEW415" s="140"/>
      <c r="FEX415" s="132"/>
      <c r="FEY415" s="132"/>
      <c r="FEZ415" s="132"/>
      <c r="FFA415" s="140"/>
      <c r="FFB415" s="140"/>
      <c r="FFC415" s="132"/>
      <c r="FFD415" s="141"/>
      <c r="FFF415" s="2"/>
      <c r="FFG415" s="2"/>
      <c r="FFH415" s="2"/>
      <c r="FFI415" s="2"/>
      <c r="FFJ415" s="2"/>
      <c r="FFK415" s="2"/>
      <c r="FFL415" s="2"/>
      <c r="FFM415" s="2"/>
      <c r="FFO415" s="132"/>
      <c r="FFP415" s="132"/>
      <c r="FFQ415" s="140"/>
      <c r="FFR415" s="132"/>
      <c r="FFS415" s="132"/>
      <c r="FFT415" s="132"/>
      <c r="FFU415" s="140"/>
      <c r="FFV415" s="140"/>
      <c r="FFW415" s="132"/>
      <c r="FFX415" s="141"/>
      <c r="FFZ415" s="2"/>
      <c r="FGA415" s="2"/>
      <c r="FGB415" s="2"/>
      <c r="FGC415" s="2"/>
      <c r="FGD415" s="2"/>
      <c r="FGE415" s="2"/>
      <c r="FGF415" s="2"/>
      <c r="FGG415" s="2"/>
      <c r="FGI415" s="132"/>
      <c r="FGJ415" s="132"/>
      <c r="FGK415" s="140"/>
      <c r="FGL415" s="132"/>
      <c r="FGM415" s="132"/>
      <c r="FGN415" s="132"/>
      <c r="FGO415" s="140"/>
      <c r="FGP415" s="140"/>
      <c r="FGQ415" s="132"/>
      <c r="FGR415" s="141"/>
      <c r="FGT415" s="2"/>
      <c r="FGU415" s="2"/>
      <c r="FGV415" s="2"/>
      <c r="FGW415" s="2"/>
      <c r="FGX415" s="2"/>
      <c r="FGY415" s="2"/>
      <c r="FGZ415" s="2"/>
      <c r="FHA415" s="2"/>
      <c r="FHC415" s="132"/>
      <c r="FHD415" s="132"/>
      <c r="FHE415" s="140"/>
      <c r="FHF415" s="132"/>
      <c r="FHG415" s="132"/>
      <c r="FHH415" s="132"/>
      <c r="FHI415" s="140"/>
      <c r="FHJ415" s="140"/>
      <c r="FHK415" s="132"/>
      <c r="FHL415" s="141"/>
      <c r="FHN415" s="2"/>
      <c r="FHO415" s="2"/>
      <c r="FHP415" s="2"/>
      <c r="FHQ415" s="2"/>
      <c r="FHR415" s="2"/>
      <c r="FHS415" s="2"/>
      <c r="FHT415" s="2"/>
      <c r="FHU415" s="2"/>
      <c r="FHW415" s="132"/>
      <c r="FHX415" s="132"/>
      <c r="FHY415" s="140"/>
      <c r="FHZ415" s="132"/>
      <c r="FIA415" s="132"/>
      <c r="FIB415" s="132"/>
      <c r="FIC415" s="140"/>
      <c r="FID415" s="140"/>
      <c r="FIE415" s="132"/>
      <c r="FIF415" s="141"/>
      <c r="FIH415" s="2"/>
      <c r="FII415" s="2"/>
      <c r="FIJ415" s="2"/>
      <c r="FIK415" s="2"/>
      <c r="FIL415" s="2"/>
      <c r="FIM415" s="2"/>
      <c r="FIN415" s="2"/>
      <c r="FIO415" s="2"/>
      <c r="FIQ415" s="132"/>
      <c r="FIR415" s="132"/>
      <c r="FIS415" s="140"/>
      <c r="FIT415" s="132"/>
      <c r="FIU415" s="132"/>
      <c r="FIV415" s="132"/>
      <c r="FIW415" s="140"/>
      <c r="FIX415" s="140"/>
      <c r="FIY415" s="132"/>
      <c r="FIZ415" s="141"/>
      <c r="FJB415" s="2"/>
      <c r="FJC415" s="2"/>
      <c r="FJD415" s="2"/>
      <c r="FJE415" s="2"/>
      <c r="FJF415" s="2"/>
      <c r="FJG415" s="2"/>
      <c r="FJH415" s="2"/>
      <c r="FJI415" s="2"/>
      <c r="FJK415" s="132"/>
      <c r="FJL415" s="132"/>
      <c r="FJM415" s="140"/>
      <c r="FJN415" s="132"/>
      <c r="FJO415" s="132"/>
      <c r="FJP415" s="132"/>
      <c r="FJQ415" s="140"/>
      <c r="FJR415" s="140"/>
      <c r="FJS415" s="132"/>
      <c r="FJT415" s="141"/>
      <c r="FJV415" s="2"/>
      <c r="FJW415" s="2"/>
      <c r="FJX415" s="2"/>
      <c r="FJY415" s="2"/>
      <c r="FJZ415" s="2"/>
      <c r="FKA415" s="2"/>
      <c r="FKB415" s="2"/>
      <c r="FKC415" s="2"/>
      <c r="FKE415" s="132"/>
      <c r="FKF415" s="132"/>
      <c r="FKG415" s="140"/>
      <c r="FKH415" s="132"/>
      <c r="FKI415" s="132"/>
      <c r="FKJ415" s="132"/>
      <c r="FKK415" s="140"/>
      <c r="FKL415" s="140"/>
      <c r="FKM415" s="132"/>
      <c r="FKN415" s="141"/>
      <c r="FKP415" s="2"/>
      <c r="FKQ415" s="2"/>
      <c r="FKR415" s="2"/>
      <c r="FKS415" s="2"/>
      <c r="FKT415" s="2"/>
      <c r="FKU415" s="2"/>
      <c r="FKV415" s="2"/>
      <c r="FKW415" s="2"/>
      <c r="FKY415" s="132"/>
      <c r="FKZ415" s="132"/>
      <c r="FLA415" s="140"/>
      <c r="FLB415" s="132"/>
      <c r="FLC415" s="132"/>
      <c r="FLD415" s="132"/>
      <c r="FLE415" s="140"/>
      <c r="FLF415" s="140"/>
      <c r="FLG415" s="132"/>
      <c r="FLH415" s="141"/>
      <c r="FLJ415" s="2"/>
      <c r="FLK415" s="2"/>
      <c r="FLL415" s="2"/>
      <c r="FLM415" s="2"/>
      <c r="FLN415" s="2"/>
      <c r="FLO415" s="2"/>
      <c r="FLP415" s="2"/>
      <c r="FLQ415" s="2"/>
      <c r="FLS415" s="132"/>
      <c r="FLT415" s="132"/>
      <c r="FLU415" s="140"/>
      <c r="FLV415" s="132"/>
      <c r="FLW415" s="132"/>
      <c r="FLX415" s="132"/>
      <c r="FLY415" s="140"/>
      <c r="FLZ415" s="140"/>
      <c r="FMA415" s="132"/>
      <c r="FMB415" s="141"/>
      <c r="FMD415" s="2"/>
      <c r="FME415" s="2"/>
      <c r="FMF415" s="2"/>
      <c r="FMG415" s="2"/>
      <c r="FMH415" s="2"/>
      <c r="FMI415" s="2"/>
      <c r="FMJ415" s="2"/>
      <c r="FMK415" s="2"/>
      <c r="FMM415" s="132"/>
      <c r="FMN415" s="132"/>
      <c r="FMO415" s="140"/>
      <c r="FMP415" s="132"/>
      <c r="FMQ415" s="132"/>
      <c r="FMR415" s="132"/>
      <c r="FMS415" s="140"/>
      <c r="FMT415" s="140"/>
      <c r="FMU415" s="132"/>
      <c r="FMV415" s="141"/>
      <c r="FMX415" s="2"/>
      <c r="FMY415" s="2"/>
      <c r="FMZ415" s="2"/>
      <c r="FNA415" s="2"/>
      <c r="FNB415" s="2"/>
      <c r="FNC415" s="2"/>
      <c r="FND415" s="2"/>
      <c r="FNE415" s="2"/>
      <c r="FNG415" s="132"/>
      <c r="FNH415" s="132"/>
      <c r="FNI415" s="140"/>
      <c r="FNJ415" s="132"/>
      <c r="FNK415" s="132"/>
      <c r="FNL415" s="132"/>
      <c r="FNM415" s="140"/>
      <c r="FNN415" s="140"/>
      <c r="FNO415" s="132"/>
      <c r="FNP415" s="141"/>
      <c r="FNR415" s="2"/>
      <c r="FNS415" s="2"/>
      <c r="FNT415" s="2"/>
      <c r="FNU415" s="2"/>
      <c r="FNV415" s="2"/>
      <c r="FNW415" s="2"/>
      <c r="FNX415" s="2"/>
      <c r="FNY415" s="2"/>
      <c r="FOA415" s="132"/>
      <c r="FOB415" s="132"/>
      <c r="FOC415" s="140"/>
      <c r="FOD415" s="132"/>
      <c r="FOE415" s="132"/>
      <c r="FOF415" s="132"/>
      <c r="FOG415" s="140"/>
      <c r="FOH415" s="140"/>
      <c r="FOI415" s="132"/>
      <c r="FOJ415" s="141"/>
      <c r="FOL415" s="2"/>
      <c r="FOM415" s="2"/>
      <c r="FON415" s="2"/>
      <c r="FOO415" s="2"/>
      <c r="FOP415" s="2"/>
      <c r="FOQ415" s="2"/>
      <c r="FOR415" s="2"/>
      <c r="FOS415" s="2"/>
      <c r="FOU415" s="132"/>
      <c r="FOV415" s="132"/>
      <c r="FOW415" s="140"/>
      <c r="FOX415" s="132"/>
      <c r="FOY415" s="132"/>
      <c r="FOZ415" s="132"/>
      <c r="FPA415" s="140"/>
      <c r="FPB415" s="140"/>
      <c r="FPC415" s="132"/>
      <c r="FPD415" s="141"/>
      <c r="FPF415" s="2"/>
      <c r="FPG415" s="2"/>
      <c r="FPH415" s="2"/>
      <c r="FPI415" s="2"/>
      <c r="FPJ415" s="2"/>
      <c r="FPK415" s="2"/>
      <c r="FPL415" s="2"/>
      <c r="FPM415" s="2"/>
      <c r="FPO415" s="132"/>
      <c r="FPP415" s="132"/>
      <c r="FPQ415" s="140"/>
      <c r="FPR415" s="132"/>
      <c r="FPS415" s="132"/>
      <c r="FPT415" s="132"/>
      <c r="FPU415" s="140"/>
      <c r="FPV415" s="140"/>
      <c r="FPW415" s="132"/>
      <c r="FPX415" s="141"/>
      <c r="FPZ415" s="2"/>
      <c r="FQA415" s="2"/>
      <c r="FQB415" s="2"/>
      <c r="FQC415" s="2"/>
      <c r="FQD415" s="2"/>
      <c r="FQE415" s="2"/>
      <c r="FQF415" s="2"/>
      <c r="FQG415" s="2"/>
      <c r="FQI415" s="132"/>
      <c r="FQJ415" s="132"/>
      <c r="FQK415" s="140"/>
      <c r="FQL415" s="132"/>
      <c r="FQM415" s="132"/>
      <c r="FQN415" s="132"/>
      <c r="FQO415" s="140"/>
      <c r="FQP415" s="140"/>
      <c r="FQQ415" s="132"/>
      <c r="FQR415" s="141"/>
      <c r="FQT415" s="2"/>
      <c r="FQU415" s="2"/>
      <c r="FQV415" s="2"/>
      <c r="FQW415" s="2"/>
      <c r="FQX415" s="2"/>
      <c r="FQY415" s="2"/>
      <c r="FQZ415" s="2"/>
      <c r="FRA415" s="2"/>
      <c r="FRC415" s="132"/>
      <c r="FRD415" s="132"/>
      <c r="FRE415" s="140"/>
      <c r="FRF415" s="132"/>
      <c r="FRG415" s="132"/>
      <c r="FRH415" s="132"/>
      <c r="FRI415" s="140"/>
      <c r="FRJ415" s="140"/>
      <c r="FRK415" s="132"/>
      <c r="FRL415" s="141"/>
      <c r="FRN415" s="2"/>
      <c r="FRO415" s="2"/>
      <c r="FRP415" s="2"/>
      <c r="FRQ415" s="2"/>
      <c r="FRR415" s="2"/>
      <c r="FRS415" s="2"/>
      <c r="FRT415" s="2"/>
      <c r="FRU415" s="2"/>
      <c r="FRW415" s="132"/>
      <c r="FRX415" s="132"/>
      <c r="FRY415" s="140"/>
      <c r="FRZ415" s="132"/>
      <c r="FSA415" s="132"/>
      <c r="FSB415" s="132"/>
      <c r="FSC415" s="140"/>
      <c r="FSD415" s="140"/>
      <c r="FSE415" s="132"/>
      <c r="FSF415" s="141"/>
      <c r="FSH415" s="2"/>
      <c r="FSI415" s="2"/>
      <c r="FSJ415" s="2"/>
      <c r="FSK415" s="2"/>
      <c r="FSL415" s="2"/>
      <c r="FSM415" s="2"/>
      <c r="FSN415" s="2"/>
      <c r="FSO415" s="2"/>
      <c r="FSQ415" s="132"/>
      <c r="FSR415" s="132"/>
      <c r="FSS415" s="140"/>
      <c r="FST415" s="132"/>
      <c r="FSU415" s="132"/>
      <c r="FSV415" s="132"/>
      <c r="FSW415" s="140"/>
      <c r="FSX415" s="140"/>
      <c r="FSY415" s="132"/>
      <c r="FSZ415" s="141"/>
      <c r="FTB415" s="2"/>
      <c r="FTC415" s="2"/>
      <c r="FTD415" s="2"/>
      <c r="FTE415" s="2"/>
      <c r="FTF415" s="2"/>
      <c r="FTG415" s="2"/>
      <c r="FTH415" s="2"/>
      <c r="FTI415" s="2"/>
      <c r="FTK415" s="132"/>
      <c r="FTL415" s="132"/>
      <c r="FTM415" s="140"/>
      <c r="FTN415" s="132"/>
      <c r="FTO415" s="132"/>
      <c r="FTP415" s="132"/>
      <c r="FTQ415" s="140"/>
      <c r="FTR415" s="140"/>
      <c r="FTS415" s="132"/>
      <c r="FTT415" s="141"/>
      <c r="FTV415" s="2"/>
      <c r="FTW415" s="2"/>
      <c r="FTX415" s="2"/>
      <c r="FTY415" s="2"/>
      <c r="FTZ415" s="2"/>
      <c r="FUA415" s="2"/>
      <c r="FUB415" s="2"/>
      <c r="FUC415" s="2"/>
      <c r="FUE415" s="132"/>
      <c r="FUF415" s="132"/>
      <c r="FUG415" s="140"/>
      <c r="FUH415" s="132"/>
      <c r="FUI415" s="132"/>
      <c r="FUJ415" s="132"/>
      <c r="FUK415" s="140"/>
      <c r="FUL415" s="140"/>
      <c r="FUM415" s="132"/>
      <c r="FUN415" s="141"/>
      <c r="FUP415" s="2"/>
      <c r="FUQ415" s="2"/>
      <c r="FUR415" s="2"/>
      <c r="FUS415" s="2"/>
      <c r="FUT415" s="2"/>
      <c r="FUU415" s="2"/>
      <c r="FUV415" s="2"/>
      <c r="FUW415" s="2"/>
      <c r="FUY415" s="132"/>
      <c r="FUZ415" s="132"/>
      <c r="FVA415" s="140"/>
      <c r="FVB415" s="132"/>
      <c r="FVC415" s="132"/>
      <c r="FVD415" s="132"/>
      <c r="FVE415" s="140"/>
      <c r="FVF415" s="140"/>
      <c r="FVG415" s="132"/>
      <c r="FVH415" s="141"/>
      <c r="FVJ415" s="2"/>
      <c r="FVK415" s="2"/>
      <c r="FVL415" s="2"/>
      <c r="FVM415" s="2"/>
      <c r="FVN415" s="2"/>
      <c r="FVO415" s="2"/>
      <c r="FVP415" s="2"/>
      <c r="FVQ415" s="2"/>
      <c r="FVS415" s="132"/>
      <c r="FVT415" s="132"/>
      <c r="FVU415" s="140"/>
      <c r="FVV415" s="132"/>
      <c r="FVW415" s="132"/>
      <c r="FVX415" s="132"/>
      <c r="FVY415" s="140"/>
      <c r="FVZ415" s="140"/>
      <c r="FWA415" s="132"/>
      <c r="FWB415" s="141"/>
      <c r="FWD415" s="2"/>
      <c r="FWE415" s="2"/>
      <c r="FWF415" s="2"/>
      <c r="FWG415" s="2"/>
      <c r="FWH415" s="2"/>
      <c r="FWI415" s="2"/>
      <c r="FWJ415" s="2"/>
      <c r="FWK415" s="2"/>
      <c r="FWM415" s="132"/>
      <c r="FWN415" s="132"/>
      <c r="FWO415" s="140"/>
      <c r="FWP415" s="132"/>
      <c r="FWQ415" s="132"/>
      <c r="FWR415" s="132"/>
      <c r="FWS415" s="140"/>
      <c r="FWT415" s="140"/>
      <c r="FWU415" s="132"/>
      <c r="FWV415" s="141"/>
      <c r="FWX415" s="2"/>
      <c r="FWY415" s="2"/>
      <c r="FWZ415" s="2"/>
      <c r="FXA415" s="2"/>
      <c r="FXB415" s="2"/>
      <c r="FXC415" s="2"/>
      <c r="FXD415" s="2"/>
      <c r="FXE415" s="2"/>
      <c r="FXG415" s="132"/>
      <c r="FXH415" s="132"/>
      <c r="FXI415" s="140"/>
      <c r="FXJ415" s="132"/>
      <c r="FXK415" s="132"/>
      <c r="FXL415" s="132"/>
      <c r="FXM415" s="140"/>
      <c r="FXN415" s="140"/>
      <c r="FXO415" s="132"/>
      <c r="FXP415" s="141"/>
      <c r="FXR415" s="2"/>
      <c r="FXS415" s="2"/>
      <c r="FXT415" s="2"/>
      <c r="FXU415" s="2"/>
      <c r="FXV415" s="2"/>
      <c r="FXW415" s="2"/>
      <c r="FXX415" s="2"/>
      <c r="FXY415" s="2"/>
      <c r="FYA415" s="132"/>
      <c r="FYB415" s="132"/>
      <c r="FYC415" s="140"/>
      <c r="FYD415" s="132"/>
      <c r="FYE415" s="132"/>
      <c r="FYF415" s="132"/>
      <c r="FYG415" s="140"/>
      <c r="FYH415" s="140"/>
      <c r="FYI415" s="132"/>
      <c r="FYJ415" s="141"/>
      <c r="FYL415" s="2"/>
      <c r="FYM415" s="2"/>
      <c r="FYN415" s="2"/>
      <c r="FYO415" s="2"/>
      <c r="FYP415" s="2"/>
      <c r="FYQ415" s="2"/>
      <c r="FYR415" s="2"/>
      <c r="FYS415" s="2"/>
      <c r="FYU415" s="132"/>
      <c r="FYV415" s="132"/>
      <c r="FYW415" s="140"/>
      <c r="FYX415" s="132"/>
      <c r="FYY415" s="132"/>
      <c r="FYZ415" s="132"/>
      <c r="FZA415" s="140"/>
      <c r="FZB415" s="140"/>
      <c r="FZC415" s="132"/>
      <c r="FZD415" s="141"/>
      <c r="FZF415" s="2"/>
      <c r="FZG415" s="2"/>
      <c r="FZH415" s="2"/>
      <c r="FZI415" s="2"/>
      <c r="FZJ415" s="2"/>
      <c r="FZK415" s="2"/>
      <c r="FZL415" s="2"/>
      <c r="FZM415" s="2"/>
      <c r="FZO415" s="132"/>
      <c r="FZP415" s="132"/>
      <c r="FZQ415" s="140"/>
      <c r="FZR415" s="132"/>
      <c r="FZS415" s="132"/>
      <c r="FZT415" s="132"/>
      <c r="FZU415" s="140"/>
      <c r="FZV415" s="140"/>
      <c r="FZW415" s="132"/>
      <c r="FZX415" s="141"/>
      <c r="FZZ415" s="2"/>
      <c r="GAA415" s="2"/>
      <c r="GAB415" s="2"/>
      <c r="GAC415" s="2"/>
      <c r="GAD415" s="2"/>
      <c r="GAE415" s="2"/>
      <c r="GAF415" s="2"/>
      <c r="GAG415" s="2"/>
      <c r="GAI415" s="132"/>
      <c r="GAJ415" s="132"/>
      <c r="GAK415" s="140"/>
      <c r="GAL415" s="132"/>
      <c r="GAM415" s="132"/>
      <c r="GAN415" s="132"/>
      <c r="GAO415" s="140"/>
      <c r="GAP415" s="140"/>
      <c r="GAQ415" s="132"/>
      <c r="GAR415" s="141"/>
      <c r="GAT415" s="2"/>
      <c r="GAU415" s="2"/>
      <c r="GAV415" s="2"/>
      <c r="GAW415" s="2"/>
      <c r="GAX415" s="2"/>
      <c r="GAY415" s="2"/>
      <c r="GAZ415" s="2"/>
      <c r="GBA415" s="2"/>
      <c r="GBC415" s="132"/>
      <c r="GBD415" s="132"/>
      <c r="GBE415" s="140"/>
      <c r="GBF415" s="132"/>
      <c r="GBG415" s="132"/>
      <c r="GBH415" s="132"/>
      <c r="GBI415" s="140"/>
      <c r="GBJ415" s="140"/>
      <c r="GBK415" s="132"/>
      <c r="GBL415" s="141"/>
      <c r="GBN415" s="2"/>
      <c r="GBO415" s="2"/>
      <c r="GBP415" s="2"/>
      <c r="GBQ415" s="2"/>
      <c r="GBR415" s="2"/>
      <c r="GBS415" s="2"/>
      <c r="GBT415" s="2"/>
      <c r="GBU415" s="2"/>
      <c r="GBW415" s="132"/>
      <c r="GBX415" s="132"/>
      <c r="GBY415" s="140"/>
      <c r="GBZ415" s="132"/>
      <c r="GCA415" s="132"/>
      <c r="GCB415" s="132"/>
      <c r="GCC415" s="140"/>
      <c r="GCD415" s="140"/>
      <c r="GCE415" s="132"/>
      <c r="GCF415" s="141"/>
      <c r="GCH415" s="2"/>
      <c r="GCI415" s="2"/>
      <c r="GCJ415" s="2"/>
      <c r="GCK415" s="2"/>
      <c r="GCL415" s="2"/>
      <c r="GCM415" s="2"/>
      <c r="GCN415" s="2"/>
      <c r="GCO415" s="2"/>
      <c r="GCQ415" s="132"/>
      <c r="GCR415" s="132"/>
      <c r="GCS415" s="140"/>
      <c r="GCT415" s="132"/>
      <c r="GCU415" s="132"/>
      <c r="GCV415" s="132"/>
      <c r="GCW415" s="140"/>
      <c r="GCX415" s="140"/>
      <c r="GCY415" s="132"/>
      <c r="GCZ415" s="141"/>
      <c r="GDB415" s="2"/>
      <c r="GDC415" s="2"/>
      <c r="GDD415" s="2"/>
      <c r="GDE415" s="2"/>
      <c r="GDF415" s="2"/>
      <c r="GDG415" s="2"/>
      <c r="GDH415" s="2"/>
      <c r="GDI415" s="2"/>
      <c r="GDK415" s="132"/>
      <c r="GDL415" s="132"/>
      <c r="GDM415" s="140"/>
      <c r="GDN415" s="132"/>
      <c r="GDO415" s="132"/>
      <c r="GDP415" s="132"/>
      <c r="GDQ415" s="140"/>
      <c r="GDR415" s="140"/>
      <c r="GDS415" s="132"/>
      <c r="GDT415" s="141"/>
      <c r="GDV415" s="2"/>
      <c r="GDW415" s="2"/>
      <c r="GDX415" s="2"/>
      <c r="GDY415" s="2"/>
      <c r="GDZ415" s="2"/>
      <c r="GEA415" s="2"/>
      <c r="GEB415" s="2"/>
      <c r="GEC415" s="2"/>
      <c r="GEE415" s="132"/>
      <c r="GEF415" s="132"/>
      <c r="GEG415" s="140"/>
      <c r="GEH415" s="132"/>
      <c r="GEI415" s="132"/>
      <c r="GEJ415" s="132"/>
      <c r="GEK415" s="140"/>
      <c r="GEL415" s="140"/>
      <c r="GEM415" s="132"/>
      <c r="GEN415" s="141"/>
      <c r="GEP415" s="2"/>
      <c r="GEQ415" s="2"/>
      <c r="GER415" s="2"/>
      <c r="GES415" s="2"/>
      <c r="GET415" s="2"/>
      <c r="GEU415" s="2"/>
      <c r="GEV415" s="2"/>
      <c r="GEW415" s="2"/>
      <c r="GEY415" s="132"/>
      <c r="GEZ415" s="132"/>
      <c r="GFA415" s="140"/>
      <c r="GFB415" s="132"/>
      <c r="GFC415" s="132"/>
      <c r="GFD415" s="132"/>
      <c r="GFE415" s="140"/>
      <c r="GFF415" s="140"/>
      <c r="GFG415" s="132"/>
      <c r="GFH415" s="141"/>
      <c r="GFJ415" s="2"/>
      <c r="GFK415" s="2"/>
      <c r="GFL415" s="2"/>
      <c r="GFM415" s="2"/>
      <c r="GFN415" s="2"/>
      <c r="GFO415" s="2"/>
      <c r="GFP415" s="2"/>
      <c r="GFQ415" s="2"/>
      <c r="GFS415" s="132"/>
      <c r="GFT415" s="132"/>
      <c r="GFU415" s="140"/>
      <c r="GFV415" s="132"/>
      <c r="GFW415" s="132"/>
      <c r="GFX415" s="132"/>
      <c r="GFY415" s="140"/>
      <c r="GFZ415" s="140"/>
      <c r="GGA415" s="132"/>
      <c r="GGB415" s="141"/>
      <c r="GGD415" s="2"/>
      <c r="GGE415" s="2"/>
      <c r="GGF415" s="2"/>
      <c r="GGG415" s="2"/>
      <c r="GGH415" s="2"/>
      <c r="GGI415" s="2"/>
      <c r="GGJ415" s="2"/>
      <c r="GGK415" s="2"/>
      <c r="GGM415" s="132"/>
      <c r="GGN415" s="132"/>
      <c r="GGO415" s="140"/>
      <c r="GGP415" s="132"/>
      <c r="GGQ415" s="132"/>
      <c r="GGR415" s="132"/>
      <c r="GGS415" s="140"/>
      <c r="GGT415" s="140"/>
      <c r="GGU415" s="132"/>
      <c r="GGV415" s="141"/>
      <c r="GGX415" s="2"/>
      <c r="GGY415" s="2"/>
      <c r="GGZ415" s="2"/>
      <c r="GHA415" s="2"/>
      <c r="GHB415" s="2"/>
      <c r="GHC415" s="2"/>
      <c r="GHD415" s="2"/>
      <c r="GHE415" s="2"/>
      <c r="GHG415" s="132"/>
      <c r="GHH415" s="132"/>
      <c r="GHI415" s="140"/>
      <c r="GHJ415" s="132"/>
      <c r="GHK415" s="132"/>
      <c r="GHL415" s="132"/>
      <c r="GHM415" s="140"/>
      <c r="GHN415" s="140"/>
      <c r="GHO415" s="132"/>
      <c r="GHP415" s="141"/>
      <c r="GHR415" s="2"/>
      <c r="GHS415" s="2"/>
      <c r="GHT415" s="2"/>
      <c r="GHU415" s="2"/>
      <c r="GHV415" s="2"/>
      <c r="GHW415" s="2"/>
      <c r="GHX415" s="2"/>
      <c r="GHY415" s="2"/>
      <c r="GIA415" s="132"/>
      <c r="GIB415" s="132"/>
      <c r="GIC415" s="140"/>
      <c r="GID415" s="132"/>
      <c r="GIE415" s="132"/>
      <c r="GIF415" s="132"/>
      <c r="GIG415" s="140"/>
      <c r="GIH415" s="140"/>
      <c r="GII415" s="132"/>
      <c r="GIJ415" s="141"/>
      <c r="GIL415" s="2"/>
      <c r="GIM415" s="2"/>
      <c r="GIN415" s="2"/>
      <c r="GIO415" s="2"/>
      <c r="GIP415" s="2"/>
      <c r="GIQ415" s="2"/>
      <c r="GIR415" s="2"/>
      <c r="GIS415" s="2"/>
      <c r="GIU415" s="132"/>
      <c r="GIV415" s="132"/>
      <c r="GIW415" s="140"/>
      <c r="GIX415" s="132"/>
      <c r="GIY415" s="132"/>
      <c r="GIZ415" s="132"/>
      <c r="GJA415" s="140"/>
      <c r="GJB415" s="140"/>
      <c r="GJC415" s="132"/>
      <c r="GJD415" s="141"/>
      <c r="GJF415" s="2"/>
      <c r="GJG415" s="2"/>
      <c r="GJH415" s="2"/>
      <c r="GJI415" s="2"/>
      <c r="GJJ415" s="2"/>
      <c r="GJK415" s="2"/>
      <c r="GJL415" s="2"/>
      <c r="GJM415" s="2"/>
      <c r="GJO415" s="132"/>
      <c r="GJP415" s="132"/>
      <c r="GJQ415" s="140"/>
      <c r="GJR415" s="132"/>
      <c r="GJS415" s="132"/>
      <c r="GJT415" s="132"/>
      <c r="GJU415" s="140"/>
      <c r="GJV415" s="140"/>
      <c r="GJW415" s="132"/>
      <c r="GJX415" s="141"/>
      <c r="GJZ415" s="2"/>
      <c r="GKA415" s="2"/>
      <c r="GKB415" s="2"/>
      <c r="GKC415" s="2"/>
      <c r="GKD415" s="2"/>
      <c r="GKE415" s="2"/>
      <c r="GKF415" s="2"/>
      <c r="GKG415" s="2"/>
      <c r="GKI415" s="132"/>
      <c r="GKJ415" s="132"/>
      <c r="GKK415" s="140"/>
      <c r="GKL415" s="132"/>
      <c r="GKM415" s="132"/>
      <c r="GKN415" s="132"/>
      <c r="GKO415" s="140"/>
      <c r="GKP415" s="140"/>
      <c r="GKQ415" s="132"/>
      <c r="GKR415" s="141"/>
      <c r="GKT415" s="2"/>
      <c r="GKU415" s="2"/>
      <c r="GKV415" s="2"/>
      <c r="GKW415" s="2"/>
      <c r="GKX415" s="2"/>
      <c r="GKY415" s="2"/>
      <c r="GKZ415" s="2"/>
      <c r="GLA415" s="2"/>
      <c r="GLC415" s="132"/>
      <c r="GLD415" s="132"/>
      <c r="GLE415" s="140"/>
      <c r="GLF415" s="132"/>
      <c r="GLG415" s="132"/>
      <c r="GLH415" s="132"/>
      <c r="GLI415" s="140"/>
      <c r="GLJ415" s="140"/>
      <c r="GLK415" s="132"/>
      <c r="GLL415" s="141"/>
      <c r="GLN415" s="2"/>
      <c r="GLO415" s="2"/>
      <c r="GLP415" s="2"/>
      <c r="GLQ415" s="2"/>
      <c r="GLR415" s="2"/>
      <c r="GLS415" s="2"/>
      <c r="GLT415" s="2"/>
      <c r="GLU415" s="2"/>
      <c r="GLW415" s="132"/>
      <c r="GLX415" s="132"/>
      <c r="GLY415" s="140"/>
      <c r="GLZ415" s="132"/>
      <c r="GMA415" s="132"/>
      <c r="GMB415" s="132"/>
      <c r="GMC415" s="140"/>
      <c r="GMD415" s="140"/>
      <c r="GME415" s="132"/>
      <c r="GMF415" s="141"/>
      <c r="GMH415" s="2"/>
      <c r="GMI415" s="2"/>
      <c r="GMJ415" s="2"/>
      <c r="GMK415" s="2"/>
      <c r="GML415" s="2"/>
      <c r="GMM415" s="2"/>
      <c r="GMN415" s="2"/>
      <c r="GMO415" s="2"/>
      <c r="GMQ415" s="132"/>
      <c r="GMR415" s="132"/>
      <c r="GMS415" s="140"/>
      <c r="GMT415" s="132"/>
      <c r="GMU415" s="132"/>
      <c r="GMV415" s="132"/>
      <c r="GMW415" s="140"/>
      <c r="GMX415" s="140"/>
      <c r="GMY415" s="132"/>
      <c r="GMZ415" s="141"/>
      <c r="GNB415" s="2"/>
      <c r="GNC415" s="2"/>
      <c r="GND415" s="2"/>
      <c r="GNE415" s="2"/>
      <c r="GNF415" s="2"/>
      <c r="GNG415" s="2"/>
      <c r="GNH415" s="2"/>
      <c r="GNI415" s="2"/>
      <c r="GNK415" s="132"/>
      <c r="GNL415" s="132"/>
      <c r="GNM415" s="140"/>
      <c r="GNN415" s="132"/>
      <c r="GNO415" s="132"/>
      <c r="GNP415" s="132"/>
      <c r="GNQ415" s="140"/>
      <c r="GNR415" s="140"/>
      <c r="GNS415" s="132"/>
      <c r="GNT415" s="141"/>
      <c r="GNV415" s="2"/>
      <c r="GNW415" s="2"/>
      <c r="GNX415" s="2"/>
      <c r="GNY415" s="2"/>
      <c r="GNZ415" s="2"/>
      <c r="GOA415" s="2"/>
      <c r="GOB415" s="2"/>
      <c r="GOC415" s="2"/>
      <c r="GOE415" s="132"/>
      <c r="GOF415" s="132"/>
      <c r="GOG415" s="140"/>
      <c r="GOH415" s="132"/>
      <c r="GOI415" s="132"/>
      <c r="GOJ415" s="132"/>
      <c r="GOK415" s="140"/>
      <c r="GOL415" s="140"/>
      <c r="GOM415" s="132"/>
      <c r="GON415" s="141"/>
      <c r="GOP415" s="2"/>
      <c r="GOQ415" s="2"/>
      <c r="GOR415" s="2"/>
      <c r="GOS415" s="2"/>
      <c r="GOT415" s="2"/>
      <c r="GOU415" s="2"/>
      <c r="GOV415" s="2"/>
      <c r="GOW415" s="2"/>
      <c r="GOY415" s="132"/>
      <c r="GOZ415" s="132"/>
      <c r="GPA415" s="140"/>
      <c r="GPB415" s="132"/>
      <c r="GPC415" s="132"/>
      <c r="GPD415" s="132"/>
      <c r="GPE415" s="140"/>
      <c r="GPF415" s="140"/>
      <c r="GPG415" s="132"/>
      <c r="GPH415" s="141"/>
      <c r="GPJ415" s="2"/>
      <c r="GPK415" s="2"/>
      <c r="GPL415" s="2"/>
      <c r="GPM415" s="2"/>
      <c r="GPN415" s="2"/>
      <c r="GPO415" s="2"/>
      <c r="GPP415" s="2"/>
      <c r="GPQ415" s="2"/>
      <c r="GPS415" s="132"/>
      <c r="GPT415" s="132"/>
      <c r="GPU415" s="140"/>
      <c r="GPV415" s="132"/>
      <c r="GPW415" s="132"/>
      <c r="GPX415" s="132"/>
      <c r="GPY415" s="140"/>
      <c r="GPZ415" s="140"/>
      <c r="GQA415" s="132"/>
      <c r="GQB415" s="141"/>
      <c r="GQD415" s="2"/>
      <c r="GQE415" s="2"/>
      <c r="GQF415" s="2"/>
      <c r="GQG415" s="2"/>
      <c r="GQH415" s="2"/>
      <c r="GQI415" s="2"/>
      <c r="GQJ415" s="2"/>
      <c r="GQK415" s="2"/>
      <c r="GQM415" s="132"/>
      <c r="GQN415" s="132"/>
      <c r="GQO415" s="140"/>
      <c r="GQP415" s="132"/>
      <c r="GQQ415" s="132"/>
      <c r="GQR415" s="132"/>
      <c r="GQS415" s="140"/>
      <c r="GQT415" s="140"/>
      <c r="GQU415" s="132"/>
      <c r="GQV415" s="141"/>
      <c r="GQX415" s="2"/>
      <c r="GQY415" s="2"/>
      <c r="GQZ415" s="2"/>
      <c r="GRA415" s="2"/>
      <c r="GRB415" s="2"/>
      <c r="GRC415" s="2"/>
      <c r="GRD415" s="2"/>
      <c r="GRE415" s="2"/>
      <c r="GRG415" s="132"/>
      <c r="GRH415" s="132"/>
      <c r="GRI415" s="140"/>
      <c r="GRJ415" s="132"/>
      <c r="GRK415" s="132"/>
      <c r="GRL415" s="132"/>
      <c r="GRM415" s="140"/>
      <c r="GRN415" s="140"/>
      <c r="GRO415" s="132"/>
      <c r="GRP415" s="141"/>
      <c r="GRR415" s="2"/>
      <c r="GRS415" s="2"/>
      <c r="GRT415" s="2"/>
      <c r="GRU415" s="2"/>
      <c r="GRV415" s="2"/>
      <c r="GRW415" s="2"/>
      <c r="GRX415" s="2"/>
      <c r="GRY415" s="2"/>
      <c r="GSA415" s="132"/>
      <c r="GSB415" s="132"/>
      <c r="GSC415" s="140"/>
      <c r="GSD415" s="132"/>
      <c r="GSE415" s="132"/>
      <c r="GSF415" s="132"/>
      <c r="GSG415" s="140"/>
      <c r="GSH415" s="140"/>
      <c r="GSI415" s="132"/>
      <c r="GSJ415" s="141"/>
      <c r="GSL415" s="2"/>
      <c r="GSM415" s="2"/>
      <c r="GSN415" s="2"/>
      <c r="GSO415" s="2"/>
      <c r="GSP415" s="2"/>
      <c r="GSQ415" s="2"/>
      <c r="GSR415" s="2"/>
      <c r="GSS415" s="2"/>
      <c r="GSU415" s="132"/>
      <c r="GSV415" s="132"/>
      <c r="GSW415" s="140"/>
      <c r="GSX415" s="132"/>
      <c r="GSY415" s="132"/>
      <c r="GSZ415" s="132"/>
      <c r="GTA415" s="140"/>
      <c r="GTB415" s="140"/>
      <c r="GTC415" s="132"/>
      <c r="GTD415" s="141"/>
      <c r="GTF415" s="2"/>
      <c r="GTG415" s="2"/>
      <c r="GTH415" s="2"/>
      <c r="GTI415" s="2"/>
      <c r="GTJ415" s="2"/>
      <c r="GTK415" s="2"/>
      <c r="GTL415" s="2"/>
      <c r="GTM415" s="2"/>
      <c r="GTO415" s="132"/>
      <c r="GTP415" s="132"/>
      <c r="GTQ415" s="140"/>
      <c r="GTR415" s="132"/>
      <c r="GTS415" s="132"/>
      <c r="GTT415" s="132"/>
      <c r="GTU415" s="140"/>
      <c r="GTV415" s="140"/>
      <c r="GTW415" s="132"/>
      <c r="GTX415" s="141"/>
      <c r="GTZ415" s="2"/>
      <c r="GUA415" s="2"/>
      <c r="GUB415" s="2"/>
      <c r="GUC415" s="2"/>
      <c r="GUD415" s="2"/>
      <c r="GUE415" s="2"/>
      <c r="GUF415" s="2"/>
      <c r="GUG415" s="2"/>
      <c r="GUI415" s="132"/>
      <c r="GUJ415" s="132"/>
      <c r="GUK415" s="140"/>
      <c r="GUL415" s="132"/>
      <c r="GUM415" s="132"/>
      <c r="GUN415" s="132"/>
      <c r="GUO415" s="140"/>
      <c r="GUP415" s="140"/>
      <c r="GUQ415" s="132"/>
      <c r="GUR415" s="141"/>
      <c r="GUT415" s="2"/>
      <c r="GUU415" s="2"/>
      <c r="GUV415" s="2"/>
      <c r="GUW415" s="2"/>
      <c r="GUX415" s="2"/>
      <c r="GUY415" s="2"/>
      <c r="GUZ415" s="2"/>
      <c r="GVA415" s="2"/>
      <c r="GVC415" s="132"/>
      <c r="GVD415" s="132"/>
      <c r="GVE415" s="140"/>
      <c r="GVF415" s="132"/>
      <c r="GVG415" s="132"/>
      <c r="GVH415" s="132"/>
      <c r="GVI415" s="140"/>
      <c r="GVJ415" s="140"/>
      <c r="GVK415" s="132"/>
      <c r="GVL415" s="141"/>
      <c r="GVN415" s="2"/>
      <c r="GVO415" s="2"/>
      <c r="GVP415" s="2"/>
      <c r="GVQ415" s="2"/>
      <c r="GVR415" s="2"/>
      <c r="GVS415" s="2"/>
      <c r="GVT415" s="2"/>
      <c r="GVU415" s="2"/>
      <c r="GVW415" s="132"/>
      <c r="GVX415" s="132"/>
      <c r="GVY415" s="140"/>
      <c r="GVZ415" s="132"/>
      <c r="GWA415" s="132"/>
      <c r="GWB415" s="132"/>
      <c r="GWC415" s="140"/>
      <c r="GWD415" s="140"/>
      <c r="GWE415" s="132"/>
      <c r="GWF415" s="141"/>
      <c r="GWH415" s="2"/>
      <c r="GWI415" s="2"/>
      <c r="GWJ415" s="2"/>
      <c r="GWK415" s="2"/>
      <c r="GWL415" s="2"/>
      <c r="GWM415" s="2"/>
      <c r="GWN415" s="2"/>
      <c r="GWO415" s="2"/>
      <c r="GWQ415" s="132"/>
      <c r="GWR415" s="132"/>
      <c r="GWS415" s="140"/>
      <c r="GWT415" s="132"/>
      <c r="GWU415" s="132"/>
      <c r="GWV415" s="132"/>
      <c r="GWW415" s="140"/>
      <c r="GWX415" s="140"/>
      <c r="GWY415" s="132"/>
      <c r="GWZ415" s="141"/>
      <c r="GXB415" s="2"/>
      <c r="GXC415" s="2"/>
      <c r="GXD415" s="2"/>
      <c r="GXE415" s="2"/>
      <c r="GXF415" s="2"/>
      <c r="GXG415" s="2"/>
      <c r="GXH415" s="2"/>
      <c r="GXI415" s="2"/>
      <c r="GXK415" s="132"/>
      <c r="GXL415" s="132"/>
      <c r="GXM415" s="140"/>
      <c r="GXN415" s="132"/>
      <c r="GXO415" s="132"/>
      <c r="GXP415" s="132"/>
      <c r="GXQ415" s="140"/>
      <c r="GXR415" s="140"/>
      <c r="GXS415" s="132"/>
      <c r="GXT415" s="141"/>
      <c r="GXV415" s="2"/>
      <c r="GXW415" s="2"/>
      <c r="GXX415" s="2"/>
      <c r="GXY415" s="2"/>
      <c r="GXZ415" s="2"/>
      <c r="GYA415" s="2"/>
      <c r="GYB415" s="2"/>
      <c r="GYC415" s="2"/>
      <c r="GYE415" s="132"/>
      <c r="GYF415" s="132"/>
      <c r="GYG415" s="140"/>
      <c r="GYH415" s="132"/>
      <c r="GYI415" s="132"/>
      <c r="GYJ415" s="132"/>
      <c r="GYK415" s="140"/>
      <c r="GYL415" s="140"/>
      <c r="GYM415" s="132"/>
      <c r="GYN415" s="141"/>
      <c r="GYP415" s="2"/>
      <c r="GYQ415" s="2"/>
      <c r="GYR415" s="2"/>
      <c r="GYS415" s="2"/>
      <c r="GYT415" s="2"/>
      <c r="GYU415" s="2"/>
      <c r="GYV415" s="2"/>
      <c r="GYW415" s="2"/>
      <c r="GYY415" s="132"/>
      <c r="GYZ415" s="132"/>
      <c r="GZA415" s="140"/>
      <c r="GZB415" s="132"/>
      <c r="GZC415" s="132"/>
      <c r="GZD415" s="132"/>
      <c r="GZE415" s="140"/>
      <c r="GZF415" s="140"/>
      <c r="GZG415" s="132"/>
      <c r="GZH415" s="141"/>
      <c r="GZJ415" s="2"/>
      <c r="GZK415" s="2"/>
      <c r="GZL415" s="2"/>
      <c r="GZM415" s="2"/>
      <c r="GZN415" s="2"/>
      <c r="GZO415" s="2"/>
      <c r="GZP415" s="2"/>
      <c r="GZQ415" s="2"/>
      <c r="GZS415" s="132"/>
      <c r="GZT415" s="132"/>
      <c r="GZU415" s="140"/>
      <c r="GZV415" s="132"/>
      <c r="GZW415" s="132"/>
      <c r="GZX415" s="132"/>
      <c r="GZY415" s="140"/>
      <c r="GZZ415" s="140"/>
      <c r="HAA415" s="132"/>
      <c r="HAB415" s="141"/>
      <c r="HAD415" s="2"/>
      <c r="HAE415" s="2"/>
      <c r="HAF415" s="2"/>
      <c r="HAG415" s="2"/>
      <c r="HAH415" s="2"/>
      <c r="HAI415" s="2"/>
      <c r="HAJ415" s="2"/>
      <c r="HAK415" s="2"/>
      <c r="HAM415" s="132"/>
      <c r="HAN415" s="132"/>
      <c r="HAO415" s="140"/>
      <c r="HAP415" s="132"/>
      <c r="HAQ415" s="132"/>
      <c r="HAR415" s="132"/>
      <c r="HAS415" s="140"/>
      <c r="HAT415" s="140"/>
      <c r="HAU415" s="132"/>
      <c r="HAV415" s="141"/>
      <c r="HAX415" s="2"/>
      <c r="HAY415" s="2"/>
      <c r="HAZ415" s="2"/>
      <c r="HBA415" s="2"/>
      <c r="HBB415" s="2"/>
      <c r="HBC415" s="2"/>
      <c r="HBD415" s="2"/>
      <c r="HBE415" s="2"/>
      <c r="HBG415" s="132"/>
      <c r="HBH415" s="132"/>
      <c r="HBI415" s="140"/>
      <c r="HBJ415" s="132"/>
      <c r="HBK415" s="132"/>
      <c r="HBL415" s="132"/>
      <c r="HBM415" s="140"/>
      <c r="HBN415" s="140"/>
      <c r="HBO415" s="132"/>
      <c r="HBP415" s="141"/>
      <c r="HBR415" s="2"/>
      <c r="HBS415" s="2"/>
      <c r="HBT415" s="2"/>
      <c r="HBU415" s="2"/>
      <c r="HBV415" s="2"/>
      <c r="HBW415" s="2"/>
      <c r="HBX415" s="2"/>
      <c r="HBY415" s="2"/>
      <c r="HCA415" s="132"/>
      <c r="HCB415" s="132"/>
      <c r="HCC415" s="140"/>
      <c r="HCD415" s="132"/>
      <c r="HCE415" s="132"/>
      <c r="HCF415" s="132"/>
      <c r="HCG415" s="140"/>
      <c r="HCH415" s="140"/>
      <c r="HCI415" s="132"/>
      <c r="HCJ415" s="141"/>
      <c r="HCL415" s="2"/>
      <c r="HCM415" s="2"/>
      <c r="HCN415" s="2"/>
      <c r="HCO415" s="2"/>
      <c r="HCP415" s="2"/>
      <c r="HCQ415" s="2"/>
      <c r="HCR415" s="2"/>
      <c r="HCS415" s="2"/>
      <c r="HCU415" s="132"/>
      <c r="HCV415" s="132"/>
      <c r="HCW415" s="140"/>
      <c r="HCX415" s="132"/>
      <c r="HCY415" s="132"/>
      <c r="HCZ415" s="132"/>
      <c r="HDA415" s="140"/>
      <c r="HDB415" s="140"/>
      <c r="HDC415" s="132"/>
      <c r="HDD415" s="141"/>
      <c r="HDF415" s="2"/>
      <c r="HDG415" s="2"/>
      <c r="HDH415" s="2"/>
      <c r="HDI415" s="2"/>
      <c r="HDJ415" s="2"/>
      <c r="HDK415" s="2"/>
      <c r="HDL415" s="2"/>
      <c r="HDM415" s="2"/>
      <c r="HDO415" s="132"/>
      <c r="HDP415" s="132"/>
      <c r="HDQ415" s="140"/>
      <c r="HDR415" s="132"/>
      <c r="HDS415" s="132"/>
      <c r="HDT415" s="132"/>
      <c r="HDU415" s="140"/>
      <c r="HDV415" s="140"/>
      <c r="HDW415" s="132"/>
      <c r="HDX415" s="141"/>
      <c r="HDZ415" s="2"/>
      <c r="HEA415" s="2"/>
      <c r="HEB415" s="2"/>
      <c r="HEC415" s="2"/>
      <c r="HED415" s="2"/>
      <c r="HEE415" s="2"/>
      <c r="HEF415" s="2"/>
      <c r="HEG415" s="2"/>
      <c r="HEI415" s="132"/>
      <c r="HEJ415" s="132"/>
      <c r="HEK415" s="140"/>
      <c r="HEL415" s="132"/>
      <c r="HEM415" s="132"/>
      <c r="HEN415" s="132"/>
      <c r="HEO415" s="140"/>
      <c r="HEP415" s="140"/>
      <c r="HEQ415" s="132"/>
      <c r="HER415" s="141"/>
      <c r="HET415" s="2"/>
      <c r="HEU415" s="2"/>
      <c r="HEV415" s="2"/>
      <c r="HEW415" s="2"/>
      <c r="HEX415" s="2"/>
      <c r="HEY415" s="2"/>
      <c r="HEZ415" s="2"/>
      <c r="HFA415" s="2"/>
      <c r="HFC415" s="132"/>
      <c r="HFD415" s="132"/>
      <c r="HFE415" s="140"/>
      <c r="HFF415" s="132"/>
      <c r="HFG415" s="132"/>
      <c r="HFH415" s="132"/>
      <c r="HFI415" s="140"/>
      <c r="HFJ415" s="140"/>
      <c r="HFK415" s="132"/>
      <c r="HFL415" s="141"/>
      <c r="HFN415" s="2"/>
      <c r="HFO415" s="2"/>
      <c r="HFP415" s="2"/>
      <c r="HFQ415" s="2"/>
      <c r="HFR415" s="2"/>
      <c r="HFS415" s="2"/>
      <c r="HFT415" s="2"/>
      <c r="HFU415" s="2"/>
      <c r="HFW415" s="132"/>
      <c r="HFX415" s="132"/>
      <c r="HFY415" s="140"/>
      <c r="HFZ415" s="132"/>
      <c r="HGA415" s="132"/>
      <c r="HGB415" s="132"/>
      <c r="HGC415" s="140"/>
      <c r="HGD415" s="140"/>
      <c r="HGE415" s="132"/>
      <c r="HGF415" s="141"/>
      <c r="HGH415" s="2"/>
      <c r="HGI415" s="2"/>
      <c r="HGJ415" s="2"/>
      <c r="HGK415" s="2"/>
      <c r="HGL415" s="2"/>
      <c r="HGM415" s="2"/>
      <c r="HGN415" s="2"/>
      <c r="HGO415" s="2"/>
      <c r="HGQ415" s="132"/>
      <c r="HGR415" s="132"/>
      <c r="HGS415" s="140"/>
      <c r="HGT415" s="132"/>
      <c r="HGU415" s="132"/>
      <c r="HGV415" s="132"/>
      <c r="HGW415" s="140"/>
      <c r="HGX415" s="140"/>
      <c r="HGY415" s="132"/>
      <c r="HGZ415" s="141"/>
      <c r="HHB415" s="2"/>
      <c r="HHC415" s="2"/>
      <c r="HHD415" s="2"/>
      <c r="HHE415" s="2"/>
      <c r="HHF415" s="2"/>
      <c r="HHG415" s="2"/>
      <c r="HHH415" s="2"/>
      <c r="HHI415" s="2"/>
      <c r="HHK415" s="132"/>
      <c r="HHL415" s="132"/>
      <c r="HHM415" s="140"/>
      <c r="HHN415" s="132"/>
      <c r="HHO415" s="132"/>
      <c r="HHP415" s="132"/>
      <c r="HHQ415" s="140"/>
      <c r="HHR415" s="140"/>
      <c r="HHS415" s="132"/>
      <c r="HHT415" s="141"/>
      <c r="HHV415" s="2"/>
      <c r="HHW415" s="2"/>
      <c r="HHX415" s="2"/>
      <c r="HHY415" s="2"/>
      <c r="HHZ415" s="2"/>
      <c r="HIA415" s="2"/>
      <c r="HIB415" s="2"/>
      <c r="HIC415" s="2"/>
      <c r="HIE415" s="132"/>
      <c r="HIF415" s="132"/>
      <c r="HIG415" s="140"/>
      <c r="HIH415" s="132"/>
      <c r="HII415" s="132"/>
      <c r="HIJ415" s="132"/>
      <c r="HIK415" s="140"/>
      <c r="HIL415" s="140"/>
      <c r="HIM415" s="132"/>
      <c r="HIN415" s="141"/>
      <c r="HIP415" s="2"/>
      <c r="HIQ415" s="2"/>
      <c r="HIR415" s="2"/>
      <c r="HIS415" s="2"/>
      <c r="HIT415" s="2"/>
      <c r="HIU415" s="2"/>
      <c r="HIV415" s="2"/>
      <c r="HIW415" s="2"/>
      <c r="HIY415" s="132"/>
      <c r="HIZ415" s="132"/>
      <c r="HJA415" s="140"/>
      <c r="HJB415" s="132"/>
      <c r="HJC415" s="132"/>
      <c r="HJD415" s="132"/>
      <c r="HJE415" s="140"/>
      <c r="HJF415" s="140"/>
      <c r="HJG415" s="132"/>
      <c r="HJH415" s="141"/>
      <c r="HJJ415" s="2"/>
      <c r="HJK415" s="2"/>
      <c r="HJL415" s="2"/>
      <c r="HJM415" s="2"/>
      <c r="HJN415" s="2"/>
      <c r="HJO415" s="2"/>
      <c r="HJP415" s="2"/>
      <c r="HJQ415" s="2"/>
      <c r="HJS415" s="132"/>
      <c r="HJT415" s="132"/>
      <c r="HJU415" s="140"/>
      <c r="HJV415" s="132"/>
      <c r="HJW415" s="132"/>
      <c r="HJX415" s="132"/>
      <c r="HJY415" s="140"/>
      <c r="HJZ415" s="140"/>
      <c r="HKA415" s="132"/>
      <c r="HKB415" s="141"/>
      <c r="HKD415" s="2"/>
      <c r="HKE415" s="2"/>
      <c r="HKF415" s="2"/>
      <c r="HKG415" s="2"/>
      <c r="HKH415" s="2"/>
      <c r="HKI415" s="2"/>
      <c r="HKJ415" s="2"/>
      <c r="HKK415" s="2"/>
      <c r="HKM415" s="132"/>
      <c r="HKN415" s="132"/>
      <c r="HKO415" s="140"/>
      <c r="HKP415" s="132"/>
      <c r="HKQ415" s="132"/>
      <c r="HKR415" s="132"/>
      <c r="HKS415" s="140"/>
      <c r="HKT415" s="140"/>
      <c r="HKU415" s="132"/>
      <c r="HKV415" s="141"/>
      <c r="HKX415" s="2"/>
      <c r="HKY415" s="2"/>
      <c r="HKZ415" s="2"/>
      <c r="HLA415" s="2"/>
      <c r="HLB415" s="2"/>
      <c r="HLC415" s="2"/>
      <c r="HLD415" s="2"/>
      <c r="HLE415" s="2"/>
      <c r="HLG415" s="132"/>
      <c r="HLH415" s="132"/>
      <c r="HLI415" s="140"/>
      <c r="HLJ415" s="132"/>
      <c r="HLK415" s="132"/>
      <c r="HLL415" s="132"/>
      <c r="HLM415" s="140"/>
      <c r="HLN415" s="140"/>
      <c r="HLO415" s="132"/>
      <c r="HLP415" s="141"/>
      <c r="HLR415" s="2"/>
      <c r="HLS415" s="2"/>
      <c r="HLT415" s="2"/>
      <c r="HLU415" s="2"/>
      <c r="HLV415" s="2"/>
      <c r="HLW415" s="2"/>
      <c r="HLX415" s="2"/>
      <c r="HLY415" s="2"/>
      <c r="HMA415" s="132"/>
      <c r="HMB415" s="132"/>
      <c r="HMC415" s="140"/>
      <c r="HMD415" s="132"/>
      <c r="HME415" s="132"/>
      <c r="HMF415" s="132"/>
      <c r="HMG415" s="140"/>
      <c r="HMH415" s="140"/>
      <c r="HMI415" s="132"/>
      <c r="HMJ415" s="141"/>
      <c r="HML415" s="2"/>
      <c r="HMM415" s="2"/>
      <c r="HMN415" s="2"/>
      <c r="HMO415" s="2"/>
      <c r="HMP415" s="2"/>
      <c r="HMQ415" s="2"/>
      <c r="HMR415" s="2"/>
      <c r="HMS415" s="2"/>
      <c r="HMU415" s="132"/>
      <c r="HMV415" s="132"/>
      <c r="HMW415" s="140"/>
      <c r="HMX415" s="132"/>
      <c r="HMY415" s="132"/>
      <c r="HMZ415" s="132"/>
      <c r="HNA415" s="140"/>
      <c r="HNB415" s="140"/>
      <c r="HNC415" s="132"/>
      <c r="HND415" s="141"/>
      <c r="HNF415" s="2"/>
      <c r="HNG415" s="2"/>
      <c r="HNH415" s="2"/>
      <c r="HNI415" s="2"/>
      <c r="HNJ415" s="2"/>
      <c r="HNK415" s="2"/>
      <c r="HNL415" s="2"/>
      <c r="HNM415" s="2"/>
      <c r="HNO415" s="132"/>
      <c r="HNP415" s="132"/>
      <c r="HNQ415" s="140"/>
      <c r="HNR415" s="132"/>
      <c r="HNS415" s="132"/>
      <c r="HNT415" s="132"/>
      <c r="HNU415" s="140"/>
      <c r="HNV415" s="140"/>
      <c r="HNW415" s="132"/>
      <c r="HNX415" s="141"/>
      <c r="HNZ415" s="2"/>
      <c r="HOA415" s="2"/>
      <c r="HOB415" s="2"/>
      <c r="HOC415" s="2"/>
      <c r="HOD415" s="2"/>
      <c r="HOE415" s="2"/>
      <c r="HOF415" s="2"/>
      <c r="HOG415" s="2"/>
      <c r="HOI415" s="132"/>
      <c r="HOJ415" s="132"/>
      <c r="HOK415" s="140"/>
      <c r="HOL415" s="132"/>
      <c r="HOM415" s="132"/>
      <c r="HON415" s="132"/>
      <c r="HOO415" s="140"/>
      <c r="HOP415" s="140"/>
      <c r="HOQ415" s="132"/>
      <c r="HOR415" s="141"/>
      <c r="HOT415" s="2"/>
      <c r="HOU415" s="2"/>
      <c r="HOV415" s="2"/>
      <c r="HOW415" s="2"/>
      <c r="HOX415" s="2"/>
      <c r="HOY415" s="2"/>
      <c r="HOZ415" s="2"/>
      <c r="HPA415" s="2"/>
      <c r="HPC415" s="132"/>
      <c r="HPD415" s="132"/>
      <c r="HPE415" s="140"/>
      <c r="HPF415" s="132"/>
      <c r="HPG415" s="132"/>
      <c r="HPH415" s="132"/>
      <c r="HPI415" s="140"/>
      <c r="HPJ415" s="140"/>
      <c r="HPK415" s="132"/>
      <c r="HPL415" s="141"/>
      <c r="HPN415" s="2"/>
      <c r="HPO415" s="2"/>
      <c r="HPP415" s="2"/>
      <c r="HPQ415" s="2"/>
      <c r="HPR415" s="2"/>
      <c r="HPS415" s="2"/>
      <c r="HPT415" s="2"/>
      <c r="HPU415" s="2"/>
      <c r="HPW415" s="132"/>
      <c r="HPX415" s="132"/>
      <c r="HPY415" s="140"/>
      <c r="HPZ415" s="132"/>
      <c r="HQA415" s="132"/>
      <c r="HQB415" s="132"/>
      <c r="HQC415" s="140"/>
      <c r="HQD415" s="140"/>
      <c r="HQE415" s="132"/>
      <c r="HQF415" s="141"/>
      <c r="HQH415" s="2"/>
      <c r="HQI415" s="2"/>
      <c r="HQJ415" s="2"/>
      <c r="HQK415" s="2"/>
      <c r="HQL415" s="2"/>
      <c r="HQM415" s="2"/>
      <c r="HQN415" s="2"/>
      <c r="HQO415" s="2"/>
      <c r="HQQ415" s="132"/>
      <c r="HQR415" s="132"/>
      <c r="HQS415" s="140"/>
      <c r="HQT415" s="132"/>
      <c r="HQU415" s="132"/>
      <c r="HQV415" s="132"/>
      <c r="HQW415" s="140"/>
      <c r="HQX415" s="140"/>
      <c r="HQY415" s="132"/>
      <c r="HQZ415" s="141"/>
      <c r="HRB415" s="2"/>
      <c r="HRC415" s="2"/>
      <c r="HRD415" s="2"/>
      <c r="HRE415" s="2"/>
      <c r="HRF415" s="2"/>
      <c r="HRG415" s="2"/>
      <c r="HRH415" s="2"/>
      <c r="HRI415" s="2"/>
      <c r="HRK415" s="132"/>
      <c r="HRL415" s="132"/>
      <c r="HRM415" s="140"/>
      <c r="HRN415" s="132"/>
      <c r="HRO415" s="132"/>
      <c r="HRP415" s="132"/>
      <c r="HRQ415" s="140"/>
      <c r="HRR415" s="140"/>
      <c r="HRS415" s="132"/>
      <c r="HRT415" s="141"/>
      <c r="HRV415" s="2"/>
      <c r="HRW415" s="2"/>
      <c r="HRX415" s="2"/>
      <c r="HRY415" s="2"/>
      <c r="HRZ415" s="2"/>
      <c r="HSA415" s="2"/>
      <c r="HSB415" s="2"/>
      <c r="HSC415" s="2"/>
      <c r="HSE415" s="132"/>
      <c r="HSF415" s="132"/>
      <c r="HSG415" s="140"/>
      <c r="HSH415" s="132"/>
      <c r="HSI415" s="132"/>
      <c r="HSJ415" s="132"/>
      <c r="HSK415" s="140"/>
      <c r="HSL415" s="140"/>
      <c r="HSM415" s="132"/>
      <c r="HSN415" s="141"/>
      <c r="HSP415" s="2"/>
      <c r="HSQ415" s="2"/>
      <c r="HSR415" s="2"/>
      <c r="HSS415" s="2"/>
      <c r="HST415" s="2"/>
      <c r="HSU415" s="2"/>
      <c r="HSV415" s="2"/>
      <c r="HSW415" s="2"/>
      <c r="HSY415" s="132"/>
      <c r="HSZ415" s="132"/>
      <c r="HTA415" s="140"/>
      <c r="HTB415" s="132"/>
      <c r="HTC415" s="132"/>
      <c r="HTD415" s="132"/>
      <c r="HTE415" s="140"/>
      <c r="HTF415" s="140"/>
      <c r="HTG415" s="132"/>
      <c r="HTH415" s="141"/>
      <c r="HTJ415" s="2"/>
      <c r="HTK415" s="2"/>
      <c r="HTL415" s="2"/>
      <c r="HTM415" s="2"/>
      <c r="HTN415" s="2"/>
      <c r="HTO415" s="2"/>
      <c r="HTP415" s="2"/>
      <c r="HTQ415" s="2"/>
      <c r="HTS415" s="132"/>
      <c r="HTT415" s="132"/>
      <c r="HTU415" s="140"/>
      <c r="HTV415" s="132"/>
      <c r="HTW415" s="132"/>
      <c r="HTX415" s="132"/>
      <c r="HTY415" s="140"/>
      <c r="HTZ415" s="140"/>
      <c r="HUA415" s="132"/>
      <c r="HUB415" s="141"/>
      <c r="HUD415" s="2"/>
      <c r="HUE415" s="2"/>
      <c r="HUF415" s="2"/>
      <c r="HUG415" s="2"/>
      <c r="HUH415" s="2"/>
      <c r="HUI415" s="2"/>
      <c r="HUJ415" s="2"/>
      <c r="HUK415" s="2"/>
      <c r="HUM415" s="132"/>
      <c r="HUN415" s="132"/>
      <c r="HUO415" s="140"/>
      <c r="HUP415" s="132"/>
      <c r="HUQ415" s="132"/>
      <c r="HUR415" s="132"/>
      <c r="HUS415" s="140"/>
      <c r="HUT415" s="140"/>
      <c r="HUU415" s="132"/>
      <c r="HUV415" s="141"/>
      <c r="HUX415" s="2"/>
      <c r="HUY415" s="2"/>
      <c r="HUZ415" s="2"/>
      <c r="HVA415" s="2"/>
      <c r="HVB415" s="2"/>
      <c r="HVC415" s="2"/>
      <c r="HVD415" s="2"/>
      <c r="HVE415" s="2"/>
      <c r="HVG415" s="132"/>
      <c r="HVH415" s="132"/>
      <c r="HVI415" s="140"/>
      <c r="HVJ415" s="132"/>
      <c r="HVK415" s="132"/>
      <c r="HVL415" s="132"/>
      <c r="HVM415" s="140"/>
      <c r="HVN415" s="140"/>
      <c r="HVO415" s="132"/>
      <c r="HVP415" s="141"/>
      <c r="HVR415" s="2"/>
      <c r="HVS415" s="2"/>
      <c r="HVT415" s="2"/>
      <c r="HVU415" s="2"/>
      <c r="HVV415" s="2"/>
      <c r="HVW415" s="2"/>
      <c r="HVX415" s="2"/>
      <c r="HVY415" s="2"/>
      <c r="HWA415" s="132"/>
      <c r="HWB415" s="132"/>
      <c r="HWC415" s="140"/>
      <c r="HWD415" s="132"/>
      <c r="HWE415" s="132"/>
      <c r="HWF415" s="132"/>
      <c r="HWG415" s="140"/>
      <c r="HWH415" s="140"/>
      <c r="HWI415" s="132"/>
      <c r="HWJ415" s="141"/>
      <c r="HWL415" s="2"/>
      <c r="HWM415" s="2"/>
      <c r="HWN415" s="2"/>
      <c r="HWO415" s="2"/>
      <c r="HWP415" s="2"/>
      <c r="HWQ415" s="2"/>
      <c r="HWR415" s="2"/>
      <c r="HWS415" s="2"/>
      <c r="HWU415" s="132"/>
      <c r="HWV415" s="132"/>
      <c r="HWW415" s="140"/>
      <c r="HWX415" s="132"/>
      <c r="HWY415" s="132"/>
      <c r="HWZ415" s="132"/>
      <c r="HXA415" s="140"/>
      <c r="HXB415" s="140"/>
      <c r="HXC415" s="132"/>
      <c r="HXD415" s="141"/>
      <c r="HXF415" s="2"/>
      <c r="HXG415" s="2"/>
      <c r="HXH415" s="2"/>
      <c r="HXI415" s="2"/>
      <c r="HXJ415" s="2"/>
      <c r="HXK415" s="2"/>
      <c r="HXL415" s="2"/>
      <c r="HXM415" s="2"/>
      <c r="HXO415" s="132"/>
      <c r="HXP415" s="132"/>
      <c r="HXQ415" s="140"/>
      <c r="HXR415" s="132"/>
      <c r="HXS415" s="132"/>
      <c r="HXT415" s="132"/>
      <c r="HXU415" s="140"/>
      <c r="HXV415" s="140"/>
      <c r="HXW415" s="132"/>
      <c r="HXX415" s="141"/>
      <c r="HXZ415" s="2"/>
      <c r="HYA415" s="2"/>
      <c r="HYB415" s="2"/>
      <c r="HYC415" s="2"/>
      <c r="HYD415" s="2"/>
      <c r="HYE415" s="2"/>
      <c r="HYF415" s="2"/>
      <c r="HYG415" s="2"/>
      <c r="HYI415" s="132"/>
      <c r="HYJ415" s="132"/>
      <c r="HYK415" s="140"/>
      <c r="HYL415" s="132"/>
      <c r="HYM415" s="132"/>
      <c r="HYN415" s="132"/>
      <c r="HYO415" s="140"/>
      <c r="HYP415" s="140"/>
      <c r="HYQ415" s="132"/>
      <c r="HYR415" s="141"/>
      <c r="HYT415" s="2"/>
      <c r="HYU415" s="2"/>
      <c r="HYV415" s="2"/>
      <c r="HYW415" s="2"/>
      <c r="HYX415" s="2"/>
      <c r="HYY415" s="2"/>
      <c r="HYZ415" s="2"/>
      <c r="HZA415" s="2"/>
      <c r="HZC415" s="132"/>
      <c r="HZD415" s="132"/>
      <c r="HZE415" s="140"/>
      <c r="HZF415" s="132"/>
      <c r="HZG415" s="132"/>
      <c r="HZH415" s="132"/>
      <c r="HZI415" s="140"/>
      <c r="HZJ415" s="140"/>
      <c r="HZK415" s="132"/>
      <c r="HZL415" s="141"/>
      <c r="HZN415" s="2"/>
      <c r="HZO415" s="2"/>
      <c r="HZP415" s="2"/>
      <c r="HZQ415" s="2"/>
      <c r="HZR415" s="2"/>
      <c r="HZS415" s="2"/>
      <c r="HZT415" s="2"/>
      <c r="HZU415" s="2"/>
      <c r="HZW415" s="132"/>
      <c r="HZX415" s="132"/>
      <c r="HZY415" s="140"/>
      <c r="HZZ415" s="132"/>
      <c r="IAA415" s="132"/>
      <c r="IAB415" s="132"/>
      <c r="IAC415" s="140"/>
      <c r="IAD415" s="140"/>
      <c r="IAE415" s="132"/>
      <c r="IAF415" s="141"/>
      <c r="IAH415" s="2"/>
      <c r="IAI415" s="2"/>
      <c r="IAJ415" s="2"/>
      <c r="IAK415" s="2"/>
      <c r="IAL415" s="2"/>
      <c r="IAM415" s="2"/>
      <c r="IAN415" s="2"/>
      <c r="IAO415" s="2"/>
      <c r="IAQ415" s="132"/>
      <c r="IAR415" s="132"/>
      <c r="IAS415" s="140"/>
      <c r="IAT415" s="132"/>
      <c r="IAU415" s="132"/>
      <c r="IAV415" s="132"/>
      <c r="IAW415" s="140"/>
      <c r="IAX415" s="140"/>
      <c r="IAY415" s="132"/>
      <c r="IAZ415" s="141"/>
      <c r="IBB415" s="2"/>
      <c r="IBC415" s="2"/>
      <c r="IBD415" s="2"/>
      <c r="IBE415" s="2"/>
      <c r="IBF415" s="2"/>
      <c r="IBG415" s="2"/>
      <c r="IBH415" s="2"/>
      <c r="IBI415" s="2"/>
      <c r="IBK415" s="132"/>
      <c r="IBL415" s="132"/>
      <c r="IBM415" s="140"/>
      <c r="IBN415" s="132"/>
      <c r="IBO415" s="132"/>
      <c r="IBP415" s="132"/>
      <c r="IBQ415" s="140"/>
      <c r="IBR415" s="140"/>
      <c r="IBS415" s="132"/>
      <c r="IBT415" s="141"/>
      <c r="IBV415" s="2"/>
      <c r="IBW415" s="2"/>
      <c r="IBX415" s="2"/>
      <c r="IBY415" s="2"/>
      <c r="IBZ415" s="2"/>
      <c r="ICA415" s="2"/>
      <c r="ICB415" s="2"/>
      <c r="ICC415" s="2"/>
      <c r="ICE415" s="132"/>
      <c r="ICF415" s="132"/>
      <c r="ICG415" s="140"/>
      <c r="ICH415" s="132"/>
      <c r="ICI415" s="132"/>
      <c r="ICJ415" s="132"/>
      <c r="ICK415" s="140"/>
      <c r="ICL415" s="140"/>
      <c r="ICM415" s="132"/>
      <c r="ICN415" s="141"/>
      <c r="ICP415" s="2"/>
      <c r="ICQ415" s="2"/>
      <c r="ICR415" s="2"/>
      <c r="ICS415" s="2"/>
      <c r="ICT415" s="2"/>
      <c r="ICU415" s="2"/>
      <c r="ICV415" s="2"/>
      <c r="ICW415" s="2"/>
      <c r="ICY415" s="132"/>
      <c r="ICZ415" s="132"/>
      <c r="IDA415" s="140"/>
      <c r="IDB415" s="132"/>
      <c r="IDC415" s="132"/>
      <c r="IDD415" s="132"/>
      <c r="IDE415" s="140"/>
      <c r="IDF415" s="140"/>
      <c r="IDG415" s="132"/>
      <c r="IDH415" s="141"/>
      <c r="IDJ415" s="2"/>
      <c r="IDK415" s="2"/>
      <c r="IDL415" s="2"/>
      <c r="IDM415" s="2"/>
      <c r="IDN415" s="2"/>
      <c r="IDO415" s="2"/>
      <c r="IDP415" s="2"/>
      <c r="IDQ415" s="2"/>
      <c r="IDS415" s="132"/>
      <c r="IDT415" s="132"/>
      <c r="IDU415" s="140"/>
      <c r="IDV415" s="132"/>
      <c r="IDW415" s="132"/>
      <c r="IDX415" s="132"/>
      <c r="IDY415" s="140"/>
      <c r="IDZ415" s="140"/>
      <c r="IEA415" s="132"/>
      <c r="IEB415" s="141"/>
      <c r="IED415" s="2"/>
      <c r="IEE415" s="2"/>
      <c r="IEF415" s="2"/>
      <c r="IEG415" s="2"/>
      <c r="IEH415" s="2"/>
      <c r="IEI415" s="2"/>
      <c r="IEJ415" s="2"/>
      <c r="IEK415" s="2"/>
      <c r="IEM415" s="132"/>
      <c r="IEN415" s="132"/>
      <c r="IEO415" s="140"/>
      <c r="IEP415" s="132"/>
      <c r="IEQ415" s="132"/>
      <c r="IER415" s="132"/>
      <c r="IES415" s="140"/>
      <c r="IET415" s="140"/>
      <c r="IEU415" s="132"/>
      <c r="IEV415" s="141"/>
      <c r="IEX415" s="2"/>
      <c r="IEY415" s="2"/>
      <c r="IEZ415" s="2"/>
      <c r="IFA415" s="2"/>
      <c r="IFB415" s="2"/>
      <c r="IFC415" s="2"/>
      <c r="IFD415" s="2"/>
      <c r="IFE415" s="2"/>
      <c r="IFG415" s="132"/>
      <c r="IFH415" s="132"/>
      <c r="IFI415" s="140"/>
      <c r="IFJ415" s="132"/>
      <c r="IFK415" s="132"/>
      <c r="IFL415" s="132"/>
      <c r="IFM415" s="140"/>
      <c r="IFN415" s="140"/>
      <c r="IFO415" s="132"/>
      <c r="IFP415" s="141"/>
      <c r="IFR415" s="2"/>
      <c r="IFS415" s="2"/>
      <c r="IFT415" s="2"/>
      <c r="IFU415" s="2"/>
      <c r="IFV415" s="2"/>
      <c r="IFW415" s="2"/>
      <c r="IFX415" s="2"/>
      <c r="IFY415" s="2"/>
      <c r="IGA415" s="132"/>
      <c r="IGB415" s="132"/>
      <c r="IGC415" s="140"/>
      <c r="IGD415" s="132"/>
      <c r="IGE415" s="132"/>
      <c r="IGF415" s="132"/>
      <c r="IGG415" s="140"/>
      <c r="IGH415" s="140"/>
      <c r="IGI415" s="132"/>
      <c r="IGJ415" s="141"/>
      <c r="IGL415" s="2"/>
      <c r="IGM415" s="2"/>
      <c r="IGN415" s="2"/>
      <c r="IGO415" s="2"/>
      <c r="IGP415" s="2"/>
      <c r="IGQ415" s="2"/>
      <c r="IGR415" s="2"/>
      <c r="IGS415" s="2"/>
      <c r="IGU415" s="132"/>
      <c r="IGV415" s="132"/>
      <c r="IGW415" s="140"/>
      <c r="IGX415" s="132"/>
      <c r="IGY415" s="132"/>
      <c r="IGZ415" s="132"/>
      <c r="IHA415" s="140"/>
      <c r="IHB415" s="140"/>
      <c r="IHC415" s="132"/>
      <c r="IHD415" s="141"/>
      <c r="IHF415" s="2"/>
      <c r="IHG415" s="2"/>
      <c r="IHH415" s="2"/>
      <c r="IHI415" s="2"/>
      <c r="IHJ415" s="2"/>
      <c r="IHK415" s="2"/>
      <c r="IHL415" s="2"/>
      <c r="IHM415" s="2"/>
      <c r="IHO415" s="132"/>
      <c r="IHP415" s="132"/>
      <c r="IHQ415" s="140"/>
      <c r="IHR415" s="132"/>
      <c r="IHS415" s="132"/>
      <c r="IHT415" s="132"/>
      <c r="IHU415" s="140"/>
      <c r="IHV415" s="140"/>
      <c r="IHW415" s="132"/>
      <c r="IHX415" s="141"/>
      <c r="IHZ415" s="2"/>
      <c r="IIA415" s="2"/>
      <c r="IIB415" s="2"/>
      <c r="IIC415" s="2"/>
      <c r="IID415" s="2"/>
      <c r="IIE415" s="2"/>
      <c r="IIF415" s="2"/>
      <c r="IIG415" s="2"/>
      <c r="III415" s="132"/>
      <c r="IIJ415" s="132"/>
      <c r="IIK415" s="140"/>
      <c r="IIL415" s="132"/>
      <c r="IIM415" s="132"/>
      <c r="IIN415" s="132"/>
      <c r="IIO415" s="140"/>
      <c r="IIP415" s="140"/>
      <c r="IIQ415" s="132"/>
      <c r="IIR415" s="141"/>
      <c r="IIT415" s="2"/>
      <c r="IIU415" s="2"/>
      <c r="IIV415" s="2"/>
      <c r="IIW415" s="2"/>
      <c r="IIX415" s="2"/>
      <c r="IIY415" s="2"/>
      <c r="IIZ415" s="2"/>
      <c r="IJA415" s="2"/>
      <c r="IJC415" s="132"/>
      <c r="IJD415" s="132"/>
      <c r="IJE415" s="140"/>
      <c r="IJF415" s="132"/>
      <c r="IJG415" s="132"/>
      <c r="IJH415" s="132"/>
      <c r="IJI415" s="140"/>
      <c r="IJJ415" s="140"/>
      <c r="IJK415" s="132"/>
      <c r="IJL415" s="141"/>
      <c r="IJN415" s="2"/>
      <c r="IJO415" s="2"/>
      <c r="IJP415" s="2"/>
      <c r="IJQ415" s="2"/>
      <c r="IJR415" s="2"/>
      <c r="IJS415" s="2"/>
      <c r="IJT415" s="2"/>
      <c r="IJU415" s="2"/>
      <c r="IJW415" s="132"/>
      <c r="IJX415" s="132"/>
      <c r="IJY415" s="140"/>
      <c r="IJZ415" s="132"/>
      <c r="IKA415" s="132"/>
      <c r="IKB415" s="132"/>
      <c r="IKC415" s="140"/>
      <c r="IKD415" s="140"/>
      <c r="IKE415" s="132"/>
      <c r="IKF415" s="141"/>
      <c r="IKH415" s="2"/>
      <c r="IKI415" s="2"/>
      <c r="IKJ415" s="2"/>
      <c r="IKK415" s="2"/>
      <c r="IKL415" s="2"/>
      <c r="IKM415" s="2"/>
      <c r="IKN415" s="2"/>
      <c r="IKO415" s="2"/>
      <c r="IKQ415" s="132"/>
      <c r="IKR415" s="132"/>
      <c r="IKS415" s="140"/>
      <c r="IKT415" s="132"/>
      <c r="IKU415" s="132"/>
      <c r="IKV415" s="132"/>
      <c r="IKW415" s="140"/>
      <c r="IKX415" s="140"/>
      <c r="IKY415" s="132"/>
      <c r="IKZ415" s="141"/>
      <c r="ILB415" s="2"/>
      <c r="ILC415" s="2"/>
      <c r="ILD415" s="2"/>
      <c r="ILE415" s="2"/>
      <c r="ILF415" s="2"/>
      <c r="ILG415" s="2"/>
      <c r="ILH415" s="2"/>
      <c r="ILI415" s="2"/>
      <c r="ILK415" s="132"/>
      <c r="ILL415" s="132"/>
      <c r="ILM415" s="140"/>
      <c r="ILN415" s="132"/>
      <c r="ILO415" s="132"/>
      <c r="ILP415" s="132"/>
      <c r="ILQ415" s="140"/>
      <c r="ILR415" s="140"/>
      <c r="ILS415" s="132"/>
      <c r="ILT415" s="141"/>
      <c r="ILV415" s="2"/>
      <c r="ILW415" s="2"/>
      <c r="ILX415" s="2"/>
      <c r="ILY415" s="2"/>
      <c r="ILZ415" s="2"/>
      <c r="IMA415" s="2"/>
      <c r="IMB415" s="2"/>
      <c r="IMC415" s="2"/>
      <c r="IME415" s="132"/>
      <c r="IMF415" s="132"/>
      <c r="IMG415" s="140"/>
      <c r="IMH415" s="132"/>
      <c r="IMI415" s="132"/>
      <c r="IMJ415" s="132"/>
      <c r="IMK415" s="140"/>
      <c r="IML415" s="140"/>
      <c r="IMM415" s="132"/>
      <c r="IMN415" s="141"/>
      <c r="IMP415" s="2"/>
      <c r="IMQ415" s="2"/>
      <c r="IMR415" s="2"/>
      <c r="IMS415" s="2"/>
      <c r="IMT415" s="2"/>
      <c r="IMU415" s="2"/>
      <c r="IMV415" s="2"/>
      <c r="IMW415" s="2"/>
      <c r="IMY415" s="132"/>
      <c r="IMZ415" s="132"/>
      <c r="INA415" s="140"/>
      <c r="INB415" s="132"/>
      <c r="INC415" s="132"/>
      <c r="IND415" s="132"/>
      <c r="INE415" s="140"/>
      <c r="INF415" s="140"/>
      <c r="ING415" s="132"/>
      <c r="INH415" s="141"/>
      <c r="INJ415" s="2"/>
      <c r="INK415" s="2"/>
      <c r="INL415" s="2"/>
      <c r="INM415" s="2"/>
      <c r="INN415" s="2"/>
      <c r="INO415" s="2"/>
      <c r="INP415" s="2"/>
      <c r="INQ415" s="2"/>
      <c r="INS415" s="132"/>
      <c r="INT415" s="132"/>
      <c r="INU415" s="140"/>
      <c r="INV415" s="132"/>
      <c r="INW415" s="132"/>
      <c r="INX415" s="132"/>
      <c r="INY415" s="140"/>
      <c r="INZ415" s="140"/>
      <c r="IOA415" s="132"/>
      <c r="IOB415" s="141"/>
      <c r="IOD415" s="2"/>
      <c r="IOE415" s="2"/>
      <c r="IOF415" s="2"/>
      <c r="IOG415" s="2"/>
      <c r="IOH415" s="2"/>
      <c r="IOI415" s="2"/>
      <c r="IOJ415" s="2"/>
      <c r="IOK415" s="2"/>
      <c r="IOM415" s="132"/>
      <c r="ION415" s="132"/>
      <c r="IOO415" s="140"/>
      <c r="IOP415" s="132"/>
      <c r="IOQ415" s="132"/>
      <c r="IOR415" s="132"/>
      <c r="IOS415" s="140"/>
      <c r="IOT415" s="140"/>
      <c r="IOU415" s="132"/>
      <c r="IOV415" s="141"/>
      <c r="IOX415" s="2"/>
      <c r="IOY415" s="2"/>
      <c r="IOZ415" s="2"/>
      <c r="IPA415" s="2"/>
      <c r="IPB415" s="2"/>
      <c r="IPC415" s="2"/>
      <c r="IPD415" s="2"/>
      <c r="IPE415" s="2"/>
      <c r="IPG415" s="132"/>
      <c r="IPH415" s="132"/>
      <c r="IPI415" s="140"/>
      <c r="IPJ415" s="132"/>
      <c r="IPK415" s="132"/>
      <c r="IPL415" s="132"/>
      <c r="IPM415" s="140"/>
      <c r="IPN415" s="140"/>
      <c r="IPO415" s="132"/>
      <c r="IPP415" s="141"/>
      <c r="IPR415" s="2"/>
      <c r="IPS415" s="2"/>
      <c r="IPT415" s="2"/>
      <c r="IPU415" s="2"/>
      <c r="IPV415" s="2"/>
      <c r="IPW415" s="2"/>
      <c r="IPX415" s="2"/>
      <c r="IPY415" s="2"/>
      <c r="IQA415" s="132"/>
      <c r="IQB415" s="132"/>
      <c r="IQC415" s="140"/>
      <c r="IQD415" s="132"/>
      <c r="IQE415" s="132"/>
      <c r="IQF415" s="132"/>
      <c r="IQG415" s="140"/>
      <c r="IQH415" s="140"/>
      <c r="IQI415" s="132"/>
      <c r="IQJ415" s="141"/>
      <c r="IQL415" s="2"/>
      <c r="IQM415" s="2"/>
      <c r="IQN415" s="2"/>
      <c r="IQO415" s="2"/>
      <c r="IQP415" s="2"/>
      <c r="IQQ415" s="2"/>
      <c r="IQR415" s="2"/>
      <c r="IQS415" s="2"/>
      <c r="IQU415" s="132"/>
      <c r="IQV415" s="132"/>
      <c r="IQW415" s="140"/>
      <c r="IQX415" s="132"/>
      <c r="IQY415" s="132"/>
      <c r="IQZ415" s="132"/>
      <c r="IRA415" s="140"/>
      <c r="IRB415" s="140"/>
      <c r="IRC415" s="132"/>
      <c r="IRD415" s="141"/>
      <c r="IRF415" s="2"/>
      <c r="IRG415" s="2"/>
      <c r="IRH415" s="2"/>
      <c r="IRI415" s="2"/>
      <c r="IRJ415" s="2"/>
      <c r="IRK415" s="2"/>
      <c r="IRL415" s="2"/>
      <c r="IRM415" s="2"/>
      <c r="IRO415" s="132"/>
      <c r="IRP415" s="132"/>
      <c r="IRQ415" s="140"/>
      <c r="IRR415" s="132"/>
      <c r="IRS415" s="132"/>
      <c r="IRT415" s="132"/>
      <c r="IRU415" s="140"/>
      <c r="IRV415" s="140"/>
      <c r="IRW415" s="132"/>
      <c r="IRX415" s="141"/>
      <c r="IRZ415" s="2"/>
      <c r="ISA415" s="2"/>
      <c r="ISB415" s="2"/>
      <c r="ISC415" s="2"/>
      <c r="ISD415" s="2"/>
      <c r="ISE415" s="2"/>
      <c r="ISF415" s="2"/>
      <c r="ISG415" s="2"/>
      <c r="ISI415" s="132"/>
      <c r="ISJ415" s="132"/>
      <c r="ISK415" s="140"/>
      <c r="ISL415" s="132"/>
      <c r="ISM415" s="132"/>
      <c r="ISN415" s="132"/>
      <c r="ISO415" s="140"/>
      <c r="ISP415" s="140"/>
      <c r="ISQ415" s="132"/>
      <c r="ISR415" s="141"/>
      <c r="IST415" s="2"/>
      <c r="ISU415" s="2"/>
      <c r="ISV415" s="2"/>
      <c r="ISW415" s="2"/>
      <c r="ISX415" s="2"/>
      <c r="ISY415" s="2"/>
      <c r="ISZ415" s="2"/>
      <c r="ITA415" s="2"/>
      <c r="ITC415" s="132"/>
      <c r="ITD415" s="132"/>
      <c r="ITE415" s="140"/>
      <c r="ITF415" s="132"/>
      <c r="ITG415" s="132"/>
      <c r="ITH415" s="132"/>
      <c r="ITI415" s="140"/>
      <c r="ITJ415" s="140"/>
      <c r="ITK415" s="132"/>
      <c r="ITL415" s="141"/>
      <c r="ITN415" s="2"/>
      <c r="ITO415" s="2"/>
      <c r="ITP415" s="2"/>
      <c r="ITQ415" s="2"/>
      <c r="ITR415" s="2"/>
      <c r="ITS415" s="2"/>
      <c r="ITT415" s="2"/>
      <c r="ITU415" s="2"/>
      <c r="ITW415" s="132"/>
      <c r="ITX415" s="132"/>
      <c r="ITY415" s="140"/>
      <c r="ITZ415" s="132"/>
      <c r="IUA415" s="132"/>
      <c r="IUB415" s="132"/>
      <c r="IUC415" s="140"/>
      <c r="IUD415" s="140"/>
      <c r="IUE415" s="132"/>
      <c r="IUF415" s="141"/>
      <c r="IUH415" s="2"/>
      <c r="IUI415" s="2"/>
      <c r="IUJ415" s="2"/>
      <c r="IUK415" s="2"/>
      <c r="IUL415" s="2"/>
      <c r="IUM415" s="2"/>
      <c r="IUN415" s="2"/>
      <c r="IUO415" s="2"/>
      <c r="IUQ415" s="132"/>
      <c r="IUR415" s="132"/>
      <c r="IUS415" s="140"/>
      <c r="IUT415" s="132"/>
      <c r="IUU415" s="132"/>
      <c r="IUV415" s="132"/>
      <c r="IUW415" s="140"/>
      <c r="IUX415" s="140"/>
      <c r="IUY415" s="132"/>
      <c r="IUZ415" s="141"/>
      <c r="IVB415" s="2"/>
      <c r="IVC415" s="2"/>
      <c r="IVD415" s="2"/>
      <c r="IVE415" s="2"/>
      <c r="IVF415" s="2"/>
      <c r="IVG415" s="2"/>
      <c r="IVH415" s="2"/>
      <c r="IVI415" s="2"/>
      <c r="IVK415" s="132"/>
      <c r="IVL415" s="132"/>
      <c r="IVM415" s="140"/>
      <c r="IVN415" s="132"/>
      <c r="IVO415" s="132"/>
      <c r="IVP415" s="132"/>
      <c r="IVQ415" s="140"/>
      <c r="IVR415" s="140"/>
      <c r="IVS415" s="132"/>
      <c r="IVT415" s="141"/>
      <c r="IVV415" s="2"/>
      <c r="IVW415" s="2"/>
      <c r="IVX415" s="2"/>
      <c r="IVY415" s="2"/>
      <c r="IVZ415" s="2"/>
      <c r="IWA415" s="2"/>
      <c r="IWB415" s="2"/>
      <c r="IWC415" s="2"/>
      <c r="IWE415" s="132"/>
      <c r="IWF415" s="132"/>
      <c r="IWG415" s="140"/>
      <c r="IWH415" s="132"/>
      <c r="IWI415" s="132"/>
      <c r="IWJ415" s="132"/>
      <c r="IWK415" s="140"/>
      <c r="IWL415" s="140"/>
      <c r="IWM415" s="132"/>
      <c r="IWN415" s="141"/>
      <c r="IWP415" s="2"/>
      <c r="IWQ415" s="2"/>
      <c r="IWR415" s="2"/>
      <c r="IWS415" s="2"/>
      <c r="IWT415" s="2"/>
      <c r="IWU415" s="2"/>
      <c r="IWV415" s="2"/>
      <c r="IWW415" s="2"/>
      <c r="IWY415" s="132"/>
      <c r="IWZ415" s="132"/>
      <c r="IXA415" s="140"/>
      <c r="IXB415" s="132"/>
      <c r="IXC415" s="132"/>
      <c r="IXD415" s="132"/>
      <c r="IXE415" s="140"/>
      <c r="IXF415" s="140"/>
      <c r="IXG415" s="132"/>
      <c r="IXH415" s="141"/>
      <c r="IXJ415" s="2"/>
      <c r="IXK415" s="2"/>
      <c r="IXL415" s="2"/>
      <c r="IXM415" s="2"/>
      <c r="IXN415" s="2"/>
      <c r="IXO415" s="2"/>
      <c r="IXP415" s="2"/>
      <c r="IXQ415" s="2"/>
      <c r="IXS415" s="132"/>
      <c r="IXT415" s="132"/>
      <c r="IXU415" s="140"/>
      <c r="IXV415" s="132"/>
      <c r="IXW415" s="132"/>
      <c r="IXX415" s="132"/>
      <c r="IXY415" s="140"/>
      <c r="IXZ415" s="140"/>
      <c r="IYA415" s="132"/>
      <c r="IYB415" s="141"/>
      <c r="IYD415" s="2"/>
      <c r="IYE415" s="2"/>
      <c r="IYF415" s="2"/>
      <c r="IYG415" s="2"/>
      <c r="IYH415" s="2"/>
      <c r="IYI415" s="2"/>
      <c r="IYJ415" s="2"/>
      <c r="IYK415" s="2"/>
      <c r="IYM415" s="132"/>
      <c r="IYN415" s="132"/>
      <c r="IYO415" s="140"/>
      <c r="IYP415" s="132"/>
      <c r="IYQ415" s="132"/>
      <c r="IYR415" s="132"/>
      <c r="IYS415" s="140"/>
      <c r="IYT415" s="140"/>
      <c r="IYU415" s="132"/>
      <c r="IYV415" s="141"/>
      <c r="IYX415" s="2"/>
      <c r="IYY415" s="2"/>
      <c r="IYZ415" s="2"/>
      <c r="IZA415" s="2"/>
      <c r="IZB415" s="2"/>
      <c r="IZC415" s="2"/>
      <c r="IZD415" s="2"/>
      <c r="IZE415" s="2"/>
      <c r="IZG415" s="132"/>
      <c r="IZH415" s="132"/>
      <c r="IZI415" s="140"/>
      <c r="IZJ415" s="132"/>
      <c r="IZK415" s="132"/>
      <c r="IZL415" s="132"/>
      <c r="IZM415" s="140"/>
      <c r="IZN415" s="140"/>
      <c r="IZO415" s="132"/>
      <c r="IZP415" s="141"/>
      <c r="IZR415" s="2"/>
      <c r="IZS415" s="2"/>
      <c r="IZT415" s="2"/>
      <c r="IZU415" s="2"/>
      <c r="IZV415" s="2"/>
      <c r="IZW415" s="2"/>
      <c r="IZX415" s="2"/>
      <c r="IZY415" s="2"/>
      <c r="JAA415" s="132"/>
      <c r="JAB415" s="132"/>
      <c r="JAC415" s="140"/>
      <c r="JAD415" s="132"/>
      <c r="JAE415" s="132"/>
      <c r="JAF415" s="132"/>
      <c r="JAG415" s="140"/>
      <c r="JAH415" s="140"/>
      <c r="JAI415" s="132"/>
      <c r="JAJ415" s="141"/>
      <c r="JAL415" s="2"/>
      <c r="JAM415" s="2"/>
      <c r="JAN415" s="2"/>
      <c r="JAO415" s="2"/>
      <c r="JAP415" s="2"/>
      <c r="JAQ415" s="2"/>
      <c r="JAR415" s="2"/>
      <c r="JAS415" s="2"/>
      <c r="JAU415" s="132"/>
      <c r="JAV415" s="132"/>
      <c r="JAW415" s="140"/>
      <c r="JAX415" s="132"/>
      <c r="JAY415" s="132"/>
      <c r="JAZ415" s="132"/>
      <c r="JBA415" s="140"/>
      <c r="JBB415" s="140"/>
      <c r="JBC415" s="132"/>
      <c r="JBD415" s="141"/>
      <c r="JBF415" s="2"/>
      <c r="JBG415" s="2"/>
      <c r="JBH415" s="2"/>
      <c r="JBI415" s="2"/>
      <c r="JBJ415" s="2"/>
      <c r="JBK415" s="2"/>
      <c r="JBL415" s="2"/>
      <c r="JBM415" s="2"/>
      <c r="JBO415" s="132"/>
      <c r="JBP415" s="132"/>
      <c r="JBQ415" s="140"/>
      <c r="JBR415" s="132"/>
      <c r="JBS415" s="132"/>
      <c r="JBT415" s="132"/>
      <c r="JBU415" s="140"/>
      <c r="JBV415" s="140"/>
      <c r="JBW415" s="132"/>
      <c r="JBX415" s="141"/>
      <c r="JBZ415" s="2"/>
      <c r="JCA415" s="2"/>
      <c r="JCB415" s="2"/>
      <c r="JCC415" s="2"/>
      <c r="JCD415" s="2"/>
      <c r="JCE415" s="2"/>
      <c r="JCF415" s="2"/>
      <c r="JCG415" s="2"/>
      <c r="JCI415" s="132"/>
      <c r="JCJ415" s="132"/>
      <c r="JCK415" s="140"/>
      <c r="JCL415" s="132"/>
      <c r="JCM415" s="132"/>
      <c r="JCN415" s="132"/>
      <c r="JCO415" s="140"/>
      <c r="JCP415" s="140"/>
      <c r="JCQ415" s="132"/>
      <c r="JCR415" s="141"/>
      <c r="JCT415" s="2"/>
      <c r="JCU415" s="2"/>
      <c r="JCV415" s="2"/>
      <c r="JCW415" s="2"/>
      <c r="JCX415" s="2"/>
      <c r="JCY415" s="2"/>
      <c r="JCZ415" s="2"/>
      <c r="JDA415" s="2"/>
      <c r="JDC415" s="132"/>
      <c r="JDD415" s="132"/>
      <c r="JDE415" s="140"/>
      <c r="JDF415" s="132"/>
      <c r="JDG415" s="132"/>
      <c r="JDH415" s="132"/>
      <c r="JDI415" s="140"/>
      <c r="JDJ415" s="140"/>
      <c r="JDK415" s="132"/>
      <c r="JDL415" s="141"/>
      <c r="JDN415" s="2"/>
      <c r="JDO415" s="2"/>
      <c r="JDP415" s="2"/>
      <c r="JDQ415" s="2"/>
      <c r="JDR415" s="2"/>
      <c r="JDS415" s="2"/>
      <c r="JDT415" s="2"/>
      <c r="JDU415" s="2"/>
      <c r="JDW415" s="132"/>
      <c r="JDX415" s="132"/>
      <c r="JDY415" s="140"/>
      <c r="JDZ415" s="132"/>
      <c r="JEA415" s="132"/>
      <c r="JEB415" s="132"/>
      <c r="JEC415" s="140"/>
      <c r="JED415" s="140"/>
      <c r="JEE415" s="132"/>
      <c r="JEF415" s="141"/>
      <c r="JEH415" s="2"/>
      <c r="JEI415" s="2"/>
      <c r="JEJ415" s="2"/>
      <c r="JEK415" s="2"/>
      <c r="JEL415" s="2"/>
      <c r="JEM415" s="2"/>
      <c r="JEN415" s="2"/>
      <c r="JEO415" s="2"/>
      <c r="JEQ415" s="132"/>
      <c r="JER415" s="132"/>
      <c r="JES415" s="140"/>
      <c r="JET415" s="132"/>
      <c r="JEU415" s="132"/>
      <c r="JEV415" s="132"/>
      <c r="JEW415" s="140"/>
      <c r="JEX415" s="140"/>
      <c r="JEY415" s="132"/>
      <c r="JEZ415" s="141"/>
      <c r="JFB415" s="2"/>
      <c r="JFC415" s="2"/>
      <c r="JFD415" s="2"/>
      <c r="JFE415" s="2"/>
      <c r="JFF415" s="2"/>
      <c r="JFG415" s="2"/>
      <c r="JFH415" s="2"/>
      <c r="JFI415" s="2"/>
      <c r="JFK415" s="132"/>
      <c r="JFL415" s="132"/>
      <c r="JFM415" s="140"/>
      <c r="JFN415" s="132"/>
      <c r="JFO415" s="132"/>
      <c r="JFP415" s="132"/>
      <c r="JFQ415" s="140"/>
      <c r="JFR415" s="140"/>
      <c r="JFS415" s="132"/>
      <c r="JFT415" s="141"/>
      <c r="JFV415" s="2"/>
      <c r="JFW415" s="2"/>
      <c r="JFX415" s="2"/>
      <c r="JFY415" s="2"/>
      <c r="JFZ415" s="2"/>
      <c r="JGA415" s="2"/>
      <c r="JGB415" s="2"/>
      <c r="JGC415" s="2"/>
      <c r="JGE415" s="132"/>
      <c r="JGF415" s="132"/>
      <c r="JGG415" s="140"/>
      <c r="JGH415" s="132"/>
      <c r="JGI415" s="132"/>
      <c r="JGJ415" s="132"/>
      <c r="JGK415" s="140"/>
      <c r="JGL415" s="140"/>
      <c r="JGM415" s="132"/>
      <c r="JGN415" s="141"/>
      <c r="JGP415" s="2"/>
      <c r="JGQ415" s="2"/>
      <c r="JGR415" s="2"/>
      <c r="JGS415" s="2"/>
      <c r="JGT415" s="2"/>
      <c r="JGU415" s="2"/>
      <c r="JGV415" s="2"/>
      <c r="JGW415" s="2"/>
      <c r="JGY415" s="132"/>
      <c r="JGZ415" s="132"/>
      <c r="JHA415" s="140"/>
      <c r="JHB415" s="132"/>
      <c r="JHC415" s="132"/>
      <c r="JHD415" s="132"/>
      <c r="JHE415" s="140"/>
      <c r="JHF415" s="140"/>
      <c r="JHG415" s="132"/>
      <c r="JHH415" s="141"/>
      <c r="JHJ415" s="2"/>
      <c r="JHK415" s="2"/>
      <c r="JHL415" s="2"/>
      <c r="JHM415" s="2"/>
      <c r="JHN415" s="2"/>
      <c r="JHO415" s="2"/>
      <c r="JHP415" s="2"/>
      <c r="JHQ415" s="2"/>
      <c r="JHS415" s="132"/>
      <c r="JHT415" s="132"/>
      <c r="JHU415" s="140"/>
      <c r="JHV415" s="132"/>
      <c r="JHW415" s="132"/>
      <c r="JHX415" s="132"/>
      <c r="JHY415" s="140"/>
      <c r="JHZ415" s="140"/>
      <c r="JIA415" s="132"/>
      <c r="JIB415" s="141"/>
      <c r="JID415" s="2"/>
      <c r="JIE415" s="2"/>
      <c r="JIF415" s="2"/>
      <c r="JIG415" s="2"/>
      <c r="JIH415" s="2"/>
      <c r="JII415" s="2"/>
      <c r="JIJ415" s="2"/>
      <c r="JIK415" s="2"/>
      <c r="JIM415" s="132"/>
      <c r="JIN415" s="132"/>
      <c r="JIO415" s="140"/>
      <c r="JIP415" s="132"/>
      <c r="JIQ415" s="132"/>
      <c r="JIR415" s="132"/>
      <c r="JIS415" s="140"/>
      <c r="JIT415" s="140"/>
      <c r="JIU415" s="132"/>
      <c r="JIV415" s="141"/>
      <c r="JIX415" s="2"/>
      <c r="JIY415" s="2"/>
      <c r="JIZ415" s="2"/>
      <c r="JJA415" s="2"/>
      <c r="JJB415" s="2"/>
      <c r="JJC415" s="2"/>
      <c r="JJD415" s="2"/>
      <c r="JJE415" s="2"/>
      <c r="JJG415" s="132"/>
      <c r="JJH415" s="132"/>
      <c r="JJI415" s="140"/>
      <c r="JJJ415" s="132"/>
      <c r="JJK415" s="132"/>
      <c r="JJL415" s="132"/>
      <c r="JJM415" s="140"/>
      <c r="JJN415" s="140"/>
      <c r="JJO415" s="132"/>
      <c r="JJP415" s="141"/>
      <c r="JJR415" s="2"/>
      <c r="JJS415" s="2"/>
      <c r="JJT415" s="2"/>
      <c r="JJU415" s="2"/>
      <c r="JJV415" s="2"/>
      <c r="JJW415" s="2"/>
      <c r="JJX415" s="2"/>
      <c r="JJY415" s="2"/>
      <c r="JKA415" s="132"/>
      <c r="JKB415" s="132"/>
      <c r="JKC415" s="140"/>
      <c r="JKD415" s="132"/>
      <c r="JKE415" s="132"/>
      <c r="JKF415" s="132"/>
      <c r="JKG415" s="140"/>
      <c r="JKH415" s="140"/>
      <c r="JKI415" s="132"/>
      <c r="JKJ415" s="141"/>
      <c r="JKL415" s="2"/>
      <c r="JKM415" s="2"/>
      <c r="JKN415" s="2"/>
      <c r="JKO415" s="2"/>
      <c r="JKP415" s="2"/>
      <c r="JKQ415" s="2"/>
      <c r="JKR415" s="2"/>
      <c r="JKS415" s="2"/>
      <c r="JKU415" s="132"/>
      <c r="JKV415" s="132"/>
      <c r="JKW415" s="140"/>
      <c r="JKX415" s="132"/>
      <c r="JKY415" s="132"/>
      <c r="JKZ415" s="132"/>
      <c r="JLA415" s="140"/>
      <c r="JLB415" s="140"/>
      <c r="JLC415" s="132"/>
      <c r="JLD415" s="141"/>
      <c r="JLF415" s="2"/>
      <c r="JLG415" s="2"/>
      <c r="JLH415" s="2"/>
      <c r="JLI415" s="2"/>
      <c r="JLJ415" s="2"/>
      <c r="JLK415" s="2"/>
      <c r="JLL415" s="2"/>
      <c r="JLM415" s="2"/>
      <c r="JLO415" s="132"/>
      <c r="JLP415" s="132"/>
      <c r="JLQ415" s="140"/>
      <c r="JLR415" s="132"/>
      <c r="JLS415" s="132"/>
      <c r="JLT415" s="132"/>
      <c r="JLU415" s="140"/>
      <c r="JLV415" s="140"/>
      <c r="JLW415" s="132"/>
      <c r="JLX415" s="141"/>
      <c r="JLZ415" s="2"/>
      <c r="JMA415" s="2"/>
      <c r="JMB415" s="2"/>
      <c r="JMC415" s="2"/>
      <c r="JMD415" s="2"/>
      <c r="JME415" s="2"/>
      <c r="JMF415" s="2"/>
      <c r="JMG415" s="2"/>
      <c r="JMI415" s="132"/>
      <c r="JMJ415" s="132"/>
      <c r="JMK415" s="140"/>
      <c r="JML415" s="132"/>
      <c r="JMM415" s="132"/>
      <c r="JMN415" s="132"/>
      <c r="JMO415" s="140"/>
      <c r="JMP415" s="140"/>
      <c r="JMQ415" s="132"/>
      <c r="JMR415" s="141"/>
      <c r="JMT415" s="2"/>
      <c r="JMU415" s="2"/>
      <c r="JMV415" s="2"/>
      <c r="JMW415" s="2"/>
      <c r="JMX415" s="2"/>
      <c r="JMY415" s="2"/>
      <c r="JMZ415" s="2"/>
      <c r="JNA415" s="2"/>
      <c r="JNC415" s="132"/>
      <c r="JND415" s="132"/>
      <c r="JNE415" s="140"/>
      <c r="JNF415" s="132"/>
      <c r="JNG415" s="132"/>
      <c r="JNH415" s="132"/>
      <c r="JNI415" s="140"/>
      <c r="JNJ415" s="140"/>
      <c r="JNK415" s="132"/>
      <c r="JNL415" s="141"/>
      <c r="JNN415" s="2"/>
      <c r="JNO415" s="2"/>
      <c r="JNP415" s="2"/>
      <c r="JNQ415" s="2"/>
      <c r="JNR415" s="2"/>
      <c r="JNS415" s="2"/>
      <c r="JNT415" s="2"/>
      <c r="JNU415" s="2"/>
      <c r="JNW415" s="132"/>
      <c r="JNX415" s="132"/>
      <c r="JNY415" s="140"/>
      <c r="JNZ415" s="132"/>
      <c r="JOA415" s="132"/>
      <c r="JOB415" s="132"/>
      <c r="JOC415" s="140"/>
      <c r="JOD415" s="140"/>
      <c r="JOE415" s="132"/>
      <c r="JOF415" s="141"/>
      <c r="JOH415" s="2"/>
      <c r="JOI415" s="2"/>
      <c r="JOJ415" s="2"/>
      <c r="JOK415" s="2"/>
      <c r="JOL415" s="2"/>
      <c r="JOM415" s="2"/>
      <c r="JON415" s="2"/>
      <c r="JOO415" s="2"/>
      <c r="JOQ415" s="132"/>
      <c r="JOR415" s="132"/>
      <c r="JOS415" s="140"/>
      <c r="JOT415" s="132"/>
      <c r="JOU415" s="132"/>
      <c r="JOV415" s="132"/>
      <c r="JOW415" s="140"/>
      <c r="JOX415" s="140"/>
      <c r="JOY415" s="132"/>
      <c r="JOZ415" s="141"/>
      <c r="JPB415" s="2"/>
      <c r="JPC415" s="2"/>
      <c r="JPD415" s="2"/>
      <c r="JPE415" s="2"/>
      <c r="JPF415" s="2"/>
      <c r="JPG415" s="2"/>
      <c r="JPH415" s="2"/>
      <c r="JPI415" s="2"/>
      <c r="JPK415" s="132"/>
      <c r="JPL415" s="132"/>
      <c r="JPM415" s="140"/>
      <c r="JPN415" s="132"/>
      <c r="JPO415" s="132"/>
      <c r="JPP415" s="132"/>
      <c r="JPQ415" s="140"/>
      <c r="JPR415" s="140"/>
      <c r="JPS415" s="132"/>
      <c r="JPT415" s="141"/>
      <c r="JPV415" s="2"/>
      <c r="JPW415" s="2"/>
      <c r="JPX415" s="2"/>
      <c r="JPY415" s="2"/>
      <c r="JPZ415" s="2"/>
      <c r="JQA415" s="2"/>
      <c r="JQB415" s="2"/>
      <c r="JQC415" s="2"/>
      <c r="JQE415" s="132"/>
      <c r="JQF415" s="132"/>
      <c r="JQG415" s="140"/>
      <c r="JQH415" s="132"/>
      <c r="JQI415" s="132"/>
      <c r="JQJ415" s="132"/>
      <c r="JQK415" s="140"/>
      <c r="JQL415" s="140"/>
      <c r="JQM415" s="132"/>
      <c r="JQN415" s="141"/>
      <c r="JQP415" s="2"/>
      <c r="JQQ415" s="2"/>
      <c r="JQR415" s="2"/>
      <c r="JQS415" s="2"/>
      <c r="JQT415" s="2"/>
      <c r="JQU415" s="2"/>
      <c r="JQV415" s="2"/>
      <c r="JQW415" s="2"/>
      <c r="JQY415" s="132"/>
      <c r="JQZ415" s="132"/>
      <c r="JRA415" s="140"/>
      <c r="JRB415" s="132"/>
      <c r="JRC415" s="132"/>
      <c r="JRD415" s="132"/>
      <c r="JRE415" s="140"/>
      <c r="JRF415" s="140"/>
      <c r="JRG415" s="132"/>
      <c r="JRH415" s="141"/>
      <c r="JRJ415" s="2"/>
      <c r="JRK415" s="2"/>
      <c r="JRL415" s="2"/>
      <c r="JRM415" s="2"/>
      <c r="JRN415" s="2"/>
      <c r="JRO415" s="2"/>
      <c r="JRP415" s="2"/>
      <c r="JRQ415" s="2"/>
      <c r="JRS415" s="132"/>
      <c r="JRT415" s="132"/>
      <c r="JRU415" s="140"/>
      <c r="JRV415" s="132"/>
      <c r="JRW415" s="132"/>
      <c r="JRX415" s="132"/>
      <c r="JRY415" s="140"/>
      <c r="JRZ415" s="140"/>
      <c r="JSA415" s="132"/>
      <c r="JSB415" s="141"/>
      <c r="JSD415" s="2"/>
      <c r="JSE415" s="2"/>
      <c r="JSF415" s="2"/>
      <c r="JSG415" s="2"/>
      <c r="JSH415" s="2"/>
      <c r="JSI415" s="2"/>
      <c r="JSJ415" s="2"/>
      <c r="JSK415" s="2"/>
      <c r="JSM415" s="132"/>
      <c r="JSN415" s="132"/>
      <c r="JSO415" s="140"/>
      <c r="JSP415" s="132"/>
      <c r="JSQ415" s="132"/>
      <c r="JSR415" s="132"/>
      <c r="JSS415" s="140"/>
      <c r="JST415" s="140"/>
      <c r="JSU415" s="132"/>
      <c r="JSV415" s="141"/>
      <c r="JSX415" s="2"/>
      <c r="JSY415" s="2"/>
      <c r="JSZ415" s="2"/>
      <c r="JTA415" s="2"/>
      <c r="JTB415" s="2"/>
      <c r="JTC415" s="2"/>
      <c r="JTD415" s="2"/>
      <c r="JTE415" s="2"/>
      <c r="JTG415" s="132"/>
      <c r="JTH415" s="132"/>
      <c r="JTI415" s="140"/>
      <c r="JTJ415" s="132"/>
      <c r="JTK415" s="132"/>
      <c r="JTL415" s="132"/>
      <c r="JTM415" s="140"/>
      <c r="JTN415" s="140"/>
      <c r="JTO415" s="132"/>
      <c r="JTP415" s="141"/>
      <c r="JTR415" s="2"/>
      <c r="JTS415" s="2"/>
      <c r="JTT415" s="2"/>
      <c r="JTU415" s="2"/>
      <c r="JTV415" s="2"/>
      <c r="JTW415" s="2"/>
      <c r="JTX415" s="2"/>
      <c r="JTY415" s="2"/>
      <c r="JUA415" s="132"/>
      <c r="JUB415" s="132"/>
      <c r="JUC415" s="140"/>
      <c r="JUD415" s="132"/>
      <c r="JUE415" s="132"/>
      <c r="JUF415" s="132"/>
      <c r="JUG415" s="140"/>
      <c r="JUH415" s="140"/>
      <c r="JUI415" s="132"/>
      <c r="JUJ415" s="141"/>
      <c r="JUL415" s="2"/>
      <c r="JUM415" s="2"/>
      <c r="JUN415" s="2"/>
      <c r="JUO415" s="2"/>
      <c r="JUP415" s="2"/>
      <c r="JUQ415" s="2"/>
      <c r="JUR415" s="2"/>
      <c r="JUS415" s="2"/>
      <c r="JUU415" s="132"/>
      <c r="JUV415" s="132"/>
      <c r="JUW415" s="140"/>
      <c r="JUX415" s="132"/>
      <c r="JUY415" s="132"/>
      <c r="JUZ415" s="132"/>
      <c r="JVA415" s="140"/>
      <c r="JVB415" s="140"/>
      <c r="JVC415" s="132"/>
      <c r="JVD415" s="141"/>
      <c r="JVF415" s="2"/>
      <c r="JVG415" s="2"/>
      <c r="JVH415" s="2"/>
      <c r="JVI415" s="2"/>
      <c r="JVJ415" s="2"/>
      <c r="JVK415" s="2"/>
      <c r="JVL415" s="2"/>
      <c r="JVM415" s="2"/>
      <c r="JVO415" s="132"/>
      <c r="JVP415" s="132"/>
      <c r="JVQ415" s="140"/>
      <c r="JVR415" s="132"/>
      <c r="JVS415" s="132"/>
      <c r="JVT415" s="132"/>
      <c r="JVU415" s="140"/>
      <c r="JVV415" s="140"/>
      <c r="JVW415" s="132"/>
      <c r="JVX415" s="141"/>
      <c r="JVZ415" s="2"/>
      <c r="JWA415" s="2"/>
      <c r="JWB415" s="2"/>
      <c r="JWC415" s="2"/>
      <c r="JWD415" s="2"/>
      <c r="JWE415" s="2"/>
      <c r="JWF415" s="2"/>
      <c r="JWG415" s="2"/>
      <c r="JWI415" s="132"/>
      <c r="JWJ415" s="132"/>
      <c r="JWK415" s="140"/>
      <c r="JWL415" s="132"/>
      <c r="JWM415" s="132"/>
      <c r="JWN415" s="132"/>
      <c r="JWO415" s="140"/>
      <c r="JWP415" s="140"/>
      <c r="JWQ415" s="132"/>
      <c r="JWR415" s="141"/>
      <c r="JWT415" s="2"/>
      <c r="JWU415" s="2"/>
      <c r="JWV415" s="2"/>
      <c r="JWW415" s="2"/>
      <c r="JWX415" s="2"/>
      <c r="JWY415" s="2"/>
      <c r="JWZ415" s="2"/>
      <c r="JXA415" s="2"/>
      <c r="JXC415" s="132"/>
      <c r="JXD415" s="132"/>
      <c r="JXE415" s="140"/>
      <c r="JXF415" s="132"/>
      <c r="JXG415" s="132"/>
      <c r="JXH415" s="132"/>
      <c r="JXI415" s="140"/>
      <c r="JXJ415" s="140"/>
      <c r="JXK415" s="132"/>
      <c r="JXL415" s="141"/>
      <c r="JXN415" s="2"/>
      <c r="JXO415" s="2"/>
      <c r="JXP415" s="2"/>
      <c r="JXQ415" s="2"/>
      <c r="JXR415" s="2"/>
      <c r="JXS415" s="2"/>
      <c r="JXT415" s="2"/>
      <c r="JXU415" s="2"/>
      <c r="JXW415" s="132"/>
      <c r="JXX415" s="132"/>
      <c r="JXY415" s="140"/>
      <c r="JXZ415" s="132"/>
      <c r="JYA415" s="132"/>
      <c r="JYB415" s="132"/>
      <c r="JYC415" s="140"/>
      <c r="JYD415" s="140"/>
      <c r="JYE415" s="132"/>
      <c r="JYF415" s="141"/>
      <c r="JYH415" s="2"/>
      <c r="JYI415" s="2"/>
      <c r="JYJ415" s="2"/>
      <c r="JYK415" s="2"/>
      <c r="JYL415" s="2"/>
      <c r="JYM415" s="2"/>
      <c r="JYN415" s="2"/>
      <c r="JYO415" s="2"/>
      <c r="JYQ415" s="132"/>
      <c r="JYR415" s="132"/>
      <c r="JYS415" s="140"/>
      <c r="JYT415" s="132"/>
      <c r="JYU415" s="132"/>
      <c r="JYV415" s="132"/>
      <c r="JYW415" s="140"/>
      <c r="JYX415" s="140"/>
      <c r="JYY415" s="132"/>
      <c r="JYZ415" s="141"/>
      <c r="JZB415" s="2"/>
      <c r="JZC415" s="2"/>
      <c r="JZD415" s="2"/>
      <c r="JZE415" s="2"/>
      <c r="JZF415" s="2"/>
      <c r="JZG415" s="2"/>
      <c r="JZH415" s="2"/>
      <c r="JZI415" s="2"/>
      <c r="JZK415" s="132"/>
      <c r="JZL415" s="132"/>
      <c r="JZM415" s="140"/>
      <c r="JZN415" s="132"/>
      <c r="JZO415" s="132"/>
      <c r="JZP415" s="132"/>
      <c r="JZQ415" s="140"/>
      <c r="JZR415" s="140"/>
      <c r="JZS415" s="132"/>
      <c r="JZT415" s="141"/>
      <c r="JZV415" s="2"/>
      <c r="JZW415" s="2"/>
      <c r="JZX415" s="2"/>
      <c r="JZY415" s="2"/>
      <c r="JZZ415" s="2"/>
      <c r="KAA415" s="2"/>
      <c r="KAB415" s="2"/>
      <c r="KAC415" s="2"/>
      <c r="KAE415" s="132"/>
      <c r="KAF415" s="132"/>
      <c r="KAG415" s="140"/>
      <c r="KAH415" s="132"/>
      <c r="KAI415" s="132"/>
      <c r="KAJ415" s="132"/>
      <c r="KAK415" s="140"/>
      <c r="KAL415" s="140"/>
      <c r="KAM415" s="132"/>
      <c r="KAN415" s="141"/>
      <c r="KAP415" s="2"/>
      <c r="KAQ415" s="2"/>
      <c r="KAR415" s="2"/>
      <c r="KAS415" s="2"/>
      <c r="KAT415" s="2"/>
      <c r="KAU415" s="2"/>
      <c r="KAV415" s="2"/>
      <c r="KAW415" s="2"/>
      <c r="KAY415" s="132"/>
      <c r="KAZ415" s="132"/>
      <c r="KBA415" s="140"/>
      <c r="KBB415" s="132"/>
      <c r="KBC415" s="132"/>
      <c r="KBD415" s="132"/>
      <c r="KBE415" s="140"/>
      <c r="KBF415" s="140"/>
      <c r="KBG415" s="132"/>
      <c r="KBH415" s="141"/>
      <c r="KBJ415" s="2"/>
      <c r="KBK415" s="2"/>
      <c r="KBL415" s="2"/>
      <c r="KBM415" s="2"/>
      <c r="KBN415" s="2"/>
      <c r="KBO415" s="2"/>
      <c r="KBP415" s="2"/>
      <c r="KBQ415" s="2"/>
      <c r="KBS415" s="132"/>
      <c r="KBT415" s="132"/>
      <c r="KBU415" s="140"/>
      <c r="KBV415" s="132"/>
      <c r="KBW415" s="132"/>
      <c r="KBX415" s="132"/>
      <c r="KBY415" s="140"/>
      <c r="KBZ415" s="140"/>
      <c r="KCA415" s="132"/>
      <c r="KCB415" s="141"/>
      <c r="KCD415" s="2"/>
      <c r="KCE415" s="2"/>
      <c r="KCF415" s="2"/>
      <c r="KCG415" s="2"/>
      <c r="KCH415" s="2"/>
      <c r="KCI415" s="2"/>
      <c r="KCJ415" s="2"/>
      <c r="KCK415" s="2"/>
      <c r="KCM415" s="132"/>
      <c r="KCN415" s="132"/>
      <c r="KCO415" s="140"/>
      <c r="KCP415" s="132"/>
      <c r="KCQ415" s="132"/>
      <c r="KCR415" s="132"/>
      <c r="KCS415" s="140"/>
      <c r="KCT415" s="140"/>
      <c r="KCU415" s="132"/>
      <c r="KCV415" s="141"/>
      <c r="KCX415" s="2"/>
      <c r="KCY415" s="2"/>
      <c r="KCZ415" s="2"/>
      <c r="KDA415" s="2"/>
      <c r="KDB415" s="2"/>
      <c r="KDC415" s="2"/>
      <c r="KDD415" s="2"/>
      <c r="KDE415" s="2"/>
      <c r="KDG415" s="132"/>
      <c r="KDH415" s="132"/>
      <c r="KDI415" s="140"/>
      <c r="KDJ415" s="132"/>
      <c r="KDK415" s="132"/>
      <c r="KDL415" s="132"/>
      <c r="KDM415" s="140"/>
      <c r="KDN415" s="140"/>
      <c r="KDO415" s="132"/>
      <c r="KDP415" s="141"/>
      <c r="KDR415" s="2"/>
      <c r="KDS415" s="2"/>
      <c r="KDT415" s="2"/>
      <c r="KDU415" s="2"/>
      <c r="KDV415" s="2"/>
      <c r="KDW415" s="2"/>
      <c r="KDX415" s="2"/>
      <c r="KDY415" s="2"/>
      <c r="KEA415" s="132"/>
      <c r="KEB415" s="132"/>
      <c r="KEC415" s="140"/>
      <c r="KED415" s="132"/>
      <c r="KEE415" s="132"/>
      <c r="KEF415" s="132"/>
      <c r="KEG415" s="140"/>
      <c r="KEH415" s="140"/>
      <c r="KEI415" s="132"/>
      <c r="KEJ415" s="141"/>
      <c r="KEL415" s="2"/>
      <c r="KEM415" s="2"/>
      <c r="KEN415" s="2"/>
      <c r="KEO415" s="2"/>
      <c r="KEP415" s="2"/>
      <c r="KEQ415" s="2"/>
      <c r="KER415" s="2"/>
      <c r="KES415" s="2"/>
      <c r="KEU415" s="132"/>
      <c r="KEV415" s="132"/>
      <c r="KEW415" s="140"/>
      <c r="KEX415" s="132"/>
      <c r="KEY415" s="132"/>
      <c r="KEZ415" s="132"/>
      <c r="KFA415" s="140"/>
      <c r="KFB415" s="140"/>
      <c r="KFC415" s="132"/>
      <c r="KFD415" s="141"/>
      <c r="KFF415" s="2"/>
      <c r="KFG415" s="2"/>
      <c r="KFH415" s="2"/>
      <c r="KFI415" s="2"/>
      <c r="KFJ415" s="2"/>
      <c r="KFK415" s="2"/>
      <c r="KFL415" s="2"/>
      <c r="KFM415" s="2"/>
      <c r="KFO415" s="132"/>
      <c r="KFP415" s="132"/>
      <c r="KFQ415" s="140"/>
      <c r="KFR415" s="132"/>
      <c r="KFS415" s="132"/>
      <c r="KFT415" s="132"/>
      <c r="KFU415" s="140"/>
      <c r="KFV415" s="140"/>
      <c r="KFW415" s="132"/>
      <c r="KFX415" s="141"/>
      <c r="KFZ415" s="2"/>
      <c r="KGA415" s="2"/>
      <c r="KGB415" s="2"/>
      <c r="KGC415" s="2"/>
      <c r="KGD415" s="2"/>
      <c r="KGE415" s="2"/>
      <c r="KGF415" s="2"/>
      <c r="KGG415" s="2"/>
      <c r="KGI415" s="132"/>
      <c r="KGJ415" s="132"/>
      <c r="KGK415" s="140"/>
      <c r="KGL415" s="132"/>
      <c r="KGM415" s="132"/>
      <c r="KGN415" s="132"/>
      <c r="KGO415" s="140"/>
      <c r="KGP415" s="140"/>
      <c r="KGQ415" s="132"/>
      <c r="KGR415" s="141"/>
      <c r="KGT415" s="2"/>
      <c r="KGU415" s="2"/>
      <c r="KGV415" s="2"/>
      <c r="KGW415" s="2"/>
      <c r="KGX415" s="2"/>
      <c r="KGY415" s="2"/>
      <c r="KGZ415" s="2"/>
      <c r="KHA415" s="2"/>
      <c r="KHC415" s="132"/>
      <c r="KHD415" s="132"/>
      <c r="KHE415" s="140"/>
      <c r="KHF415" s="132"/>
      <c r="KHG415" s="132"/>
      <c r="KHH415" s="132"/>
      <c r="KHI415" s="140"/>
      <c r="KHJ415" s="140"/>
      <c r="KHK415" s="132"/>
      <c r="KHL415" s="141"/>
      <c r="KHN415" s="2"/>
      <c r="KHO415" s="2"/>
      <c r="KHP415" s="2"/>
      <c r="KHQ415" s="2"/>
      <c r="KHR415" s="2"/>
      <c r="KHS415" s="2"/>
      <c r="KHT415" s="2"/>
      <c r="KHU415" s="2"/>
      <c r="KHW415" s="132"/>
      <c r="KHX415" s="132"/>
      <c r="KHY415" s="140"/>
      <c r="KHZ415" s="132"/>
      <c r="KIA415" s="132"/>
      <c r="KIB415" s="132"/>
      <c r="KIC415" s="140"/>
      <c r="KID415" s="140"/>
      <c r="KIE415" s="132"/>
      <c r="KIF415" s="141"/>
      <c r="KIH415" s="2"/>
      <c r="KII415" s="2"/>
      <c r="KIJ415" s="2"/>
      <c r="KIK415" s="2"/>
      <c r="KIL415" s="2"/>
      <c r="KIM415" s="2"/>
      <c r="KIN415" s="2"/>
      <c r="KIO415" s="2"/>
      <c r="KIQ415" s="132"/>
      <c r="KIR415" s="132"/>
      <c r="KIS415" s="140"/>
      <c r="KIT415" s="132"/>
      <c r="KIU415" s="132"/>
      <c r="KIV415" s="132"/>
      <c r="KIW415" s="140"/>
      <c r="KIX415" s="140"/>
      <c r="KIY415" s="132"/>
      <c r="KIZ415" s="141"/>
      <c r="KJB415" s="2"/>
      <c r="KJC415" s="2"/>
      <c r="KJD415" s="2"/>
      <c r="KJE415" s="2"/>
      <c r="KJF415" s="2"/>
      <c r="KJG415" s="2"/>
      <c r="KJH415" s="2"/>
      <c r="KJI415" s="2"/>
      <c r="KJK415" s="132"/>
      <c r="KJL415" s="132"/>
      <c r="KJM415" s="140"/>
      <c r="KJN415" s="132"/>
      <c r="KJO415" s="132"/>
      <c r="KJP415" s="132"/>
      <c r="KJQ415" s="140"/>
      <c r="KJR415" s="140"/>
      <c r="KJS415" s="132"/>
      <c r="KJT415" s="141"/>
      <c r="KJV415" s="2"/>
      <c r="KJW415" s="2"/>
      <c r="KJX415" s="2"/>
      <c r="KJY415" s="2"/>
      <c r="KJZ415" s="2"/>
      <c r="KKA415" s="2"/>
      <c r="KKB415" s="2"/>
      <c r="KKC415" s="2"/>
      <c r="KKE415" s="132"/>
      <c r="KKF415" s="132"/>
      <c r="KKG415" s="140"/>
      <c r="KKH415" s="132"/>
      <c r="KKI415" s="132"/>
      <c r="KKJ415" s="132"/>
      <c r="KKK415" s="140"/>
      <c r="KKL415" s="140"/>
      <c r="KKM415" s="132"/>
      <c r="KKN415" s="141"/>
      <c r="KKP415" s="2"/>
      <c r="KKQ415" s="2"/>
      <c r="KKR415" s="2"/>
      <c r="KKS415" s="2"/>
      <c r="KKT415" s="2"/>
      <c r="KKU415" s="2"/>
      <c r="KKV415" s="2"/>
      <c r="KKW415" s="2"/>
      <c r="KKY415" s="132"/>
      <c r="KKZ415" s="132"/>
      <c r="KLA415" s="140"/>
      <c r="KLB415" s="132"/>
      <c r="KLC415" s="132"/>
      <c r="KLD415" s="132"/>
      <c r="KLE415" s="140"/>
      <c r="KLF415" s="140"/>
      <c r="KLG415" s="132"/>
      <c r="KLH415" s="141"/>
      <c r="KLJ415" s="2"/>
      <c r="KLK415" s="2"/>
      <c r="KLL415" s="2"/>
      <c r="KLM415" s="2"/>
      <c r="KLN415" s="2"/>
      <c r="KLO415" s="2"/>
      <c r="KLP415" s="2"/>
      <c r="KLQ415" s="2"/>
      <c r="KLS415" s="132"/>
      <c r="KLT415" s="132"/>
      <c r="KLU415" s="140"/>
      <c r="KLV415" s="132"/>
      <c r="KLW415" s="132"/>
      <c r="KLX415" s="132"/>
      <c r="KLY415" s="140"/>
      <c r="KLZ415" s="140"/>
      <c r="KMA415" s="132"/>
      <c r="KMB415" s="141"/>
      <c r="KMD415" s="2"/>
      <c r="KME415" s="2"/>
      <c r="KMF415" s="2"/>
      <c r="KMG415" s="2"/>
      <c r="KMH415" s="2"/>
      <c r="KMI415" s="2"/>
      <c r="KMJ415" s="2"/>
      <c r="KMK415" s="2"/>
      <c r="KMM415" s="132"/>
      <c r="KMN415" s="132"/>
      <c r="KMO415" s="140"/>
      <c r="KMP415" s="132"/>
      <c r="KMQ415" s="132"/>
      <c r="KMR415" s="132"/>
      <c r="KMS415" s="140"/>
      <c r="KMT415" s="140"/>
      <c r="KMU415" s="132"/>
      <c r="KMV415" s="141"/>
      <c r="KMX415" s="2"/>
      <c r="KMY415" s="2"/>
      <c r="KMZ415" s="2"/>
      <c r="KNA415" s="2"/>
      <c r="KNB415" s="2"/>
      <c r="KNC415" s="2"/>
      <c r="KND415" s="2"/>
      <c r="KNE415" s="2"/>
      <c r="KNG415" s="132"/>
      <c r="KNH415" s="132"/>
      <c r="KNI415" s="140"/>
      <c r="KNJ415" s="132"/>
      <c r="KNK415" s="132"/>
      <c r="KNL415" s="132"/>
      <c r="KNM415" s="140"/>
      <c r="KNN415" s="140"/>
      <c r="KNO415" s="132"/>
      <c r="KNP415" s="141"/>
      <c r="KNR415" s="2"/>
      <c r="KNS415" s="2"/>
      <c r="KNT415" s="2"/>
      <c r="KNU415" s="2"/>
      <c r="KNV415" s="2"/>
      <c r="KNW415" s="2"/>
      <c r="KNX415" s="2"/>
      <c r="KNY415" s="2"/>
      <c r="KOA415" s="132"/>
      <c r="KOB415" s="132"/>
      <c r="KOC415" s="140"/>
      <c r="KOD415" s="132"/>
      <c r="KOE415" s="132"/>
      <c r="KOF415" s="132"/>
      <c r="KOG415" s="140"/>
      <c r="KOH415" s="140"/>
      <c r="KOI415" s="132"/>
      <c r="KOJ415" s="141"/>
      <c r="KOL415" s="2"/>
      <c r="KOM415" s="2"/>
      <c r="KON415" s="2"/>
      <c r="KOO415" s="2"/>
      <c r="KOP415" s="2"/>
      <c r="KOQ415" s="2"/>
      <c r="KOR415" s="2"/>
      <c r="KOS415" s="2"/>
      <c r="KOU415" s="132"/>
      <c r="KOV415" s="132"/>
      <c r="KOW415" s="140"/>
      <c r="KOX415" s="132"/>
      <c r="KOY415" s="132"/>
      <c r="KOZ415" s="132"/>
      <c r="KPA415" s="140"/>
      <c r="KPB415" s="140"/>
      <c r="KPC415" s="132"/>
      <c r="KPD415" s="141"/>
      <c r="KPF415" s="2"/>
      <c r="KPG415" s="2"/>
      <c r="KPH415" s="2"/>
      <c r="KPI415" s="2"/>
      <c r="KPJ415" s="2"/>
      <c r="KPK415" s="2"/>
      <c r="KPL415" s="2"/>
      <c r="KPM415" s="2"/>
      <c r="KPO415" s="132"/>
      <c r="KPP415" s="132"/>
      <c r="KPQ415" s="140"/>
      <c r="KPR415" s="132"/>
      <c r="KPS415" s="132"/>
      <c r="KPT415" s="132"/>
      <c r="KPU415" s="140"/>
      <c r="KPV415" s="140"/>
      <c r="KPW415" s="132"/>
      <c r="KPX415" s="141"/>
      <c r="KPZ415" s="2"/>
      <c r="KQA415" s="2"/>
      <c r="KQB415" s="2"/>
      <c r="KQC415" s="2"/>
      <c r="KQD415" s="2"/>
      <c r="KQE415" s="2"/>
      <c r="KQF415" s="2"/>
      <c r="KQG415" s="2"/>
      <c r="KQI415" s="132"/>
      <c r="KQJ415" s="132"/>
      <c r="KQK415" s="140"/>
      <c r="KQL415" s="132"/>
      <c r="KQM415" s="132"/>
      <c r="KQN415" s="132"/>
      <c r="KQO415" s="140"/>
      <c r="KQP415" s="140"/>
      <c r="KQQ415" s="132"/>
      <c r="KQR415" s="141"/>
      <c r="KQT415" s="2"/>
      <c r="KQU415" s="2"/>
      <c r="KQV415" s="2"/>
      <c r="KQW415" s="2"/>
      <c r="KQX415" s="2"/>
      <c r="KQY415" s="2"/>
      <c r="KQZ415" s="2"/>
      <c r="KRA415" s="2"/>
      <c r="KRC415" s="132"/>
      <c r="KRD415" s="132"/>
      <c r="KRE415" s="140"/>
      <c r="KRF415" s="132"/>
      <c r="KRG415" s="132"/>
      <c r="KRH415" s="132"/>
      <c r="KRI415" s="140"/>
      <c r="KRJ415" s="140"/>
      <c r="KRK415" s="132"/>
      <c r="KRL415" s="141"/>
      <c r="KRN415" s="2"/>
      <c r="KRO415" s="2"/>
      <c r="KRP415" s="2"/>
      <c r="KRQ415" s="2"/>
      <c r="KRR415" s="2"/>
      <c r="KRS415" s="2"/>
      <c r="KRT415" s="2"/>
      <c r="KRU415" s="2"/>
      <c r="KRW415" s="132"/>
      <c r="KRX415" s="132"/>
      <c r="KRY415" s="140"/>
      <c r="KRZ415" s="132"/>
      <c r="KSA415" s="132"/>
      <c r="KSB415" s="132"/>
      <c r="KSC415" s="140"/>
      <c r="KSD415" s="140"/>
      <c r="KSE415" s="132"/>
      <c r="KSF415" s="141"/>
      <c r="KSH415" s="2"/>
      <c r="KSI415" s="2"/>
      <c r="KSJ415" s="2"/>
      <c r="KSK415" s="2"/>
      <c r="KSL415" s="2"/>
      <c r="KSM415" s="2"/>
      <c r="KSN415" s="2"/>
      <c r="KSO415" s="2"/>
      <c r="KSQ415" s="132"/>
      <c r="KSR415" s="132"/>
      <c r="KSS415" s="140"/>
      <c r="KST415" s="132"/>
      <c r="KSU415" s="132"/>
      <c r="KSV415" s="132"/>
      <c r="KSW415" s="140"/>
      <c r="KSX415" s="140"/>
      <c r="KSY415" s="132"/>
      <c r="KSZ415" s="141"/>
      <c r="KTB415" s="2"/>
      <c r="KTC415" s="2"/>
      <c r="KTD415" s="2"/>
      <c r="KTE415" s="2"/>
      <c r="KTF415" s="2"/>
      <c r="KTG415" s="2"/>
      <c r="KTH415" s="2"/>
      <c r="KTI415" s="2"/>
      <c r="KTK415" s="132"/>
      <c r="KTL415" s="132"/>
      <c r="KTM415" s="140"/>
      <c r="KTN415" s="132"/>
      <c r="KTO415" s="132"/>
      <c r="KTP415" s="132"/>
      <c r="KTQ415" s="140"/>
      <c r="KTR415" s="140"/>
      <c r="KTS415" s="132"/>
      <c r="KTT415" s="141"/>
      <c r="KTV415" s="2"/>
      <c r="KTW415" s="2"/>
      <c r="KTX415" s="2"/>
      <c r="KTY415" s="2"/>
      <c r="KTZ415" s="2"/>
      <c r="KUA415" s="2"/>
      <c r="KUB415" s="2"/>
      <c r="KUC415" s="2"/>
      <c r="KUE415" s="132"/>
      <c r="KUF415" s="132"/>
      <c r="KUG415" s="140"/>
      <c r="KUH415" s="132"/>
      <c r="KUI415" s="132"/>
      <c r="KUJ415" s="132"/>
      <c r="KUK415" s="140"/>
      <c r="KUL415" s="140"/>
      <c r="KUM415" s="132"/>
      <c r="KUN415" s="141"/>
      <c r="KUP415" s="2"/>
      <c r="KUQ415" s="2"/>
      <c r="KUR415" s="2"/>
      <c r="KUS415" s="2"/>
      <c r="KUT415" s="2"/>
      <c r="KUU415" s="2"/>
      <c r="KUV415" s="2"/>
      <c r="KUW415" s="2"/>
      <c r="KUY415" s="132"/>
      <c r="KUZ415" s="132"/>
      <c r="KVA415" s="140"/>
      <c r="KVB415" s="132"/>
      <c r="KVC415" s="132"/>
      <c r="KVD415" s="132"/>
      <c r="KVE415" s="140"/>
      <c r="KVF415" s="140"/>
      <c r="KVG415" s="132"/>
      <c r="KVH415" s="141"/>
      <c r="KVJ415" s="2"/>
      <c r="KVK415" s="2"/>
      <c r="KVL415" s="2"/>
      <c r="KVM415" s="2"/>
      <c r="KVN415" s="2"/>
      <c r="KVO415" s="2"/>
      <c r="KVP415" s="2"/>
      <c r="KVQ415" s="2"/>
      <c r="KVS415" s="132"/>
      <c r="KVT415" s="132"/>
      <c r="KVU415" s="140"/>
      <c r="KVV415" s="132"/>
      <c r="KVW415" s="132"/>
      <c r="KVX415" s="132"/>
      <c r="KVY415" s="140"/>
      <c r="KVZ415" s="140"/>
      <c r="KWA415" s="132"/>
      <c r="KWB415" s="141"/>
      <c r="KWD415" s="2"/>
      <c r="KWE415" s="2"/>
      <c r="KWF415" s="2"/>
      <c r="KWG415" s="2"/>
      <c r="KWH415" s="2"/>
      <c r="KWI415" s="2"/>
      <c r="KWJ415" s="2"/>
      <c r="KWK415" s="2"/>
      <c r="KWM415" s="132"/>
      <c r="KWN415" s="132"/>
      <c r="KWO415" s="140"/>
      <c r="KWP415" s="132"/>
      <c r="KWQ415" s="132"/>
      <c r="KWR415" s="132"/>
      <c r="KWS415" s="140"/>
      <c r="KWT415" s="140"/>
      <c r="KWU415" s="132"/>
      <c r="KWV415" s="141"/>
      <c r="KWX415" s="2"/>
      <c r="KWY415" s="2"/>
      <c r="KWZ415" s="2"/>
      <c r="KXA415" s="2"/>
      <c r="KXB415" s="2"/>
      <c r="KXC415" s="2"/>
      <c r="KXD415" s="2"/>
      <c r="KXE415" s="2"/>
      <c r="KXG415" s="132"/>
      <c r="KXH415" s="132"/>
      <c r="KXI415" s="140"/>
      <c r="KXJ415" s="132"/>
      <c r="KXK415" s="132"/>
      <c r="KXL415" s="132"/>
      <c r="KXM415" s="140"/>
      <c r="KXN415" s="140"/>
      <c r="KXO415" s="132"/>
      <c r="KXP415" s="141"/>
      <c r="KXR415" s="2"/>
      <c r="KXS415" s="2"/>
      <c r="KXT415" s="2"/>
      <c r="KXU415" s="2"/>
      <c r="KXV415" s="2"/>
      <c r="KXW415" s="2"/>
      <c r="KXX415" s="2"/>
      <c r="KXY415" s="2"/>
      <c r="KYA415" s="132"/>
      <c r="KYB415" s="132"/>
      <c r="KYC415" s="140"/>
      <c r="KYD415" s="132"/>
      <c r="KYE415" s="132"/>
      <c r="KYF415" s="132"/>
      <c r="KYG415" s="140"/>
      <c r="KYH415" s="140"/>
      <c r="KYI415" s="132"/>
      <c r="KYJ415" s="141"/>
      <c r="KYL415" s="2"/>
      <c r="KYM415" s="2"/>
      <c r="KYN415" s="2"/>
      <c r="KYO415" s="2"/>
      <c r="KYP415" s="2"/>
      <c r="KYQ415" s="2"/>
      <c r="KYR415" s="2"/>
      <c r="KYS415" s="2"/>
      <c r="KYU415" s="132"/>
      <c r="KYV415" s="132"/>
      <c r="KYW415" s="140"/>
      <c r="KYX415" s="132"/>
      <c r="KYY415" s="132"/>
      <c r="KYZ415" s="132"/>
      <c r="KZA415" s="140"/>
      <c r="KZB415" s="140"/>
      <c r="KZC415" s="132"/>
      <c r="KZD415" s="141"/>
      <c r="KZF415" s="2"/>
      <c r="KZG415" s="2"/>
      <c r="KZH415" s="2"/>
      <c r="KZI415" s="2"/>
      <c r="KZJ415" s="2"/>
      <c r="KZK415" s="2"/>
      <c r="KZL415" s="2"/>
      <c r="KZM415" s="2"/>
      <c r="KZO415" s="132"/>
      <c r="KZP415" s="132"/>
      <c r="KZQ415" s="140"/>
      <c r="KZR415" s="132"/>
      <c r="KZS415" s="132"/>
      <c r="KZT415" s="132"/>
      <c r="KZU415" s="140"/>
      <c r="KZV415" s="140"/>
      <c r="KZW415" s="132"/>
      <c r="KZX415" s="141"/>
      <c r="KZZ415" s="2"/>
      <c r="LAA415" s="2"/>
      <c r="LAB415" s="2"/>
      <c r="LAC415" s="2"/>
      <c r="LAD415" s="2"/>
      <c r="LAE415" s="2"/>
      <c r="LAF415" s="2"/>
      <c r="LAG415" s="2"/>
      <c r="LAI415" s="132"/>
      <c r="LAJ415" s="132"/>
      <c r="LAK415" s="140"/>
      <c r="LAL415" s="132"/>
      <c r="LAM415" s="132"/>
      <c r="LAN415" s="132"/>
      <c r="LAO415" s="140"/>
      <c r="LAP415" s="140"/>
      <c r="LAQ415" s="132"/>
      <c r="LAR415" s="141"/>
      <c r="LAT415" s="2"/>
      <c r="LAU415" s="2"/>
      <c r="LAV415" s="2"/>
      <c r="LAW415" s="2"/>
      <c r="LAX415" s="2"/>
      <c r="LAY415" s="2"/>
      <c r="LAZ415" s="2"/>
      <c r="LBA415" s="2"/>
      <c r="LBC415" s="132"/>
      <c r="LBD415" s="132"/>
      <c r="LBE415" s="140"/>
      <c r="LBF415" s="132"/>
      <c r="LBG415" s="132"/>
      <c r="LBH415" s="132"/>
      <c r="LBI415" s="140"/>
      <c r="LBJ415" s="140"/>
      <c r="LBK415" s="132"/>
      <c r="LBL415" s="141"/>
      <c r="LBN415" s="2"/>
      <c r="LBO415" s="2"/>
      <c r="LBP415" s="2"/>
      <c r="LBQ415" s="2"/>
      <c r="LBR415" s="2"/>
      <c r="LBS415" s="2"/>
      <c r="LBT415" s="2"/>
      <c r="LBU415" s="2"/>
      <c r="LBW415" s="132"/>
      <c r="LBX415" s="132"/>
      <c r="LBY415" s="140"/>
      <c r="LBZ415" s="132"/>
      <c r="LCA415" s="132"/>
      <c r="LCB415" s="132"/>
      <c r="LCC415" s="140"/>
      <c r="LCD415" s="140"/>
      <c r="LCE415" s="132"/>
      <c r="LCF415" s="141"/>
      <c r="LCH415" s="2"/>
      <c r="LCI415" s="2"/>
      <c r="LCJ415" s="2"/>
      <c r="LCK415" s="2"/>
      <c r="LCL415" s="2"/>
      <c r="LCM415" s="2"/>
      <c r="LCN415" s="2"/>
      <c r="LCO415" s="2"/>
      <c r="LCQ415" s="132"/>
      <c r="LCR415" s="132"/>
      <c r="LCS415" s="140"/>
      <c r="LCT415" s="132"/>
      <c r="LCU415" s="132"/>
      <c r="LCV415" s="132"/>
      <c r="LCW415" s="140"/>
      <c r="LCX415" s="140"/>
      <c r="LCY415" s="132"/>
      <c r="LCZ415" s="141"/>
      <c r="LDB415" s="2"/>
      <c r="LDC415" s="2"/>
      <c r="LDD415" s="2"/>
      <c r="LDE415" s="2"/>
      <c r="LDF415" s="2"/>
      <c r="LDG415" s="2"/>
      <c r="LDH415" s="2"/>
      <c r="LDI415" s="2"/>
      <c r="LDK415" s="132"/>
      <c r="LDL415" s="132"/>
      <c r="LDM415" s="140"/>
      <c r="LDN415" s="132"/>
      <c r="LDO415" s="132"/>
      <c r="LDP415" s="132"/>
      <c r="LDQ415" s="140"/>
      <c r="LDR415" s="140"/>
      <c r="LDS415" s="132"/>
      <c r="LDT415" s="141"/>
      <c r="LDV415" s="2"/>
      <c r="LDW415" s="2"/>
      <c r="LDX415" s="2"/>
      <c r="LDY415" s="2"/>
      <c r="LDZ415" s="2"/>
      <c r="LEA415" s="2"/>
      <c r="LEB415" s="2"/>
      <c r="LEC415" s="2"/>
      <c r="LEE415" s="132"/>
      <c r="LEF415" s="132"/>
      <c r="LEG415" s="140"/>
      <c r="LEH415" s="132"/>
      <c r="LEI415" s="132"/>
      <c r="LEJ415" s="132"/>
      <c r="LEK415" s="140"/>
      <c r="LEL415" s="140"/>
      <c r="LEM415" s="132"/>
      <c r="LEN415" s="141"/>
      <c r="LEP415" s="2"/>
      <c r="LEQ415" s="2"/>
      <c r="LER415" s="2"/>
      <c r="LES415" s="2"/>
      <c r="LET415" s="2"/>
      <c r="LEU415" s="2"/>
      <c r="LEV415" s="2"/>
      <c r="LEW415" s="2"/>
      <c r="LEY415" s="132"/>
      <c r="LEZ415" s="132"/>
      <c r="LFA415" s="140"/>
      <c r="LFB415" s="132"/>
      <c r="LFC415" s="132"/>
      <c r="LFD415" s="132"/>
      <c r="LFE415" s="140"/>
      <c r="LFF415" s="140"/>
      <c r="LFG415" s="132"/>
      <c r="LFH415" s="141"/>
      <c r="LFJ415" s="2"/>
      <c r="LFK415" s="2"/>
      <c r="LFL415" s="2"/>
      <c r="LFM415" s="2"/>
      <c r="LFN415" s="2"/>
      <c r="LFO415" s="2"/>
      <c r="LFP415" s="2"/>
      <c r="LFQ415" s="2"/>
      <c r="LFS415" s="132"/>
      <c r="LFT415" s="132"/>
      <c r="LFU415" s="140"/>
      <c r="LFV415" s="132"/>
      <c r="LFW415" s="132"/>
      <c r="LFX415" s="132"/>
      <c r="LFY415" s="140"/>
      <c r="LFZ415" s="140"/>
      <c r="LGA415" s="132"/>
      <c r="LGB415" s="141"/>
      <c r="LGD415" s="2"/>
      <c r="LGE415" s="2"/>
      <c r="LGF415" s="2"/>
      <c r="LGG415" s="2"/>
      <c r="LGH415" s="2"/>
      <c r="LGI415" s="2"/>
      <c r="LGJ415" s="2"/>
      <c r="LGK415" s="2"/>
      <c r="LGM415" s="132"/>
      <c r="LGN415" s="132"/>
      <c r="LGO415" s="140"/>
      <c r="LGP415" s="132"/>
      <c r="LGQ415" s="132"/>
      <c r="LGR415" s="132"/>
      <c r="LGS415" s="140"/>
      <c r="LGT415" s="140"/>
      <c r="LGU415" s="132"/>
      <c r="LGV415" s="141"/>
      <c r="LGX415" s="2"/>
      <c r="LGY415" s="2"/>
      <c r="LGZ415" s="2"/>
      <c r="LHA415" s="2"/>
      <c r="LHB415" s="2"/>
      <c r="LHC415" s="2"/>
      <c r="LHD415" s="2"/>
      <c r="LHE415" s="2"/>
      <c r="LHG415" s="132"/>
      <c r="LHH415" s="132"/>
      <c r="LHI415" s="140"/>
      <c r="LHJ415" s="132"/>
      <c r="LHK415" s="132"/>
      <c r="LHL415" s="132"/>
      <c r="LHM415" s="140"/>
      <c r="LHN415" s="140"/>
      <c r="LHO415" s="132"/>
      <c r="LHP415" s="141"/>
      <c r="LHR415" s="2"/>
      <c r="LHS415" s="2"/>
      <c r="LHT415" s="2"/>
      <c r="LHU415" s="2"/>
      <c r="LHV415" s="2"/>
      <c r="LHW415" s="2"/>
      <c r="LHX415" s="2"/>
      <c r="LHY415" s="2"/>
      <c r="LIA415" s="132"/>
      <c r="LIB415" s="132"/>
      <c r="LIC415" s="140"/>
      <c r="LID415" s="132"/>
      <c r="LIE415" s="132"/>
      <c r="LIF415" s="132"/>
      <c r="LIG415" s="140"/>
      <c r="LIH415" s="140"/>
      <c r="LII415" s="132"/>
      <c r="LIJ415" s="141"/>
      <c r="LIL415" s="2"/>
      <c r="LIM415" s="2"/>
      <c r="LIN415" s="2"/>
      <c r="LIO415" s="2"/>
      <c r="LIP415" s="2"/>
      <c r="LIQ415" s="2"/>
      <c r="LIR415" s="2"/>
      <c r="LIS415" s="2"/>
      <c r="LIU415" s="132"/>
      <c r="LIV415" s="132"/>
      <c r="LIW415" s="140"/>
      <c r="LIX415" s="132"/>
      <c r="LIY415" s="132"/>
      <c r="LIZ415" s="132"/>
      <c r="LJA415" s="140"/>
      <c r="LJB415" s="140"/>
      <c r="LJC415" s="132"/>
      <c r="LJD415" s="141"/>
      <c r="LJF415" s="2"/>
      <c r="LJG415" s="2"/>
      <c r="LJH415" s="2"/>
      <c r="LJI415" s="2"/>
      <c r="LJJ415" s="2"/>
      <c r="LJK415" s="2"/>
      <c r="LJL415" s="2"/>
      <c r="LJM415" s="2"/>
      <c r="LJO415" s="132"/>
      <c r="LJP415" s="132"/>
      <c r="LJQ415" s="140"/>
      <c r="LJR415" s="132"/>
      <c r="LJS415" s="132"/>
      <c r="LJT415" s="132"/>
      <c r="LJU415" s="140"/>
      <c r="LJV415" s="140"/>
      <c r="LJW415" s="132"/>
      <c r="LJX415" s="141"/>
      <c r="LJZ415" s="2"/>
      <c r="LKA415" s="2"/>
      <c r="LKB415" s="2"/>
      <c r="LKC415" s="2"/>
      <c r="LKD415" s="2"/>
      <c r="LKE415" s="2"/>
      <c r="LKF415" s="2"/>
      <c r="LKG415" s="2"/>
      <c r="LKI415" s="132"/>
      <c r="LKJ415" s="132"/>
      <c r="LKK415" s="140"/>
      <c r="LKL415" s="132"/>
      <c r="LKM415" s="132"/>
      <c r="LKN415" s="132"/>
      <c r="LKO415" s="140"/>
      <c r="LKP415" s="140"/>
      <c r="LKQ415" s="132"/>
      <c r="LKR415" s="141"/>
      <c r="LKT415" s="2"/>
      <c r="LKU415" s="2"/>
      <c r="LKV415" s="2"/>
      <c r="LKW415" s="2"/>
      <c r="LKX415" s="2"/>
      <c r="LKY415" s="2"/>
      <c r="LKZ415" s="2"/>
      <c r="LLA415" s="2"/>
      <c r="LLC415" s="132"/>
      <c r="LLD415" s="132"/>
      <c r="LLE415" s="140"/>
      <c r="LLF415" s="132"/>
      <c r="LLG415" s="132"/>
      <c r="LLH415" s="132"/>
      <c r="LLI415" s="140"/>
      <c r="LLJ415" s="140"/>
      <c r="LLK415" s="132"/>
      <c r="LLL415" s="141"/>
      <c r="LLN415" s="2"/>
      <c r="LLO415" s="2"/>
      <c r="LLP415" s="2"/>
      <c r="LLQ415" s="2"/>
      <c r="LLR415" s="2"/>
      <c r="LLS415" s="2"/>
      <c r="LLT415" s="2"/>
      <c r="LLU415" s="2"/>
      <c r="LLW415" s="132"/>
      <c r="LLX415" s="132"/>
      <c r="LLY415" s="140"/>
      <c r="LLZ415" s="132"/>
      <c r="LMA415" s="132"/>
      <c r="LMB415" s="132"/>
      <c r="LMC415" s="140"/>
      <c r="LMD415" s="140"/>
      <c r="LME415" s="132"/>
      <c r="LMF415" s="141"/>
      <c r="LMH415" s="2"/>
      <c r="LMI415" s="2"/>
      <c r="LMJ415" s="2"/>
      <c r="LMK415" s="2"/>
      <c r="LML415" s="2"/>
      <c r="LMM415" s="2"/>
      <c r="LMN415" s="2"/>
      <c r="LMO415" s="2"/>
      <c r="LMQ415" s="132"/>
      <c r="LMR415" s="132"/>
      <c r="LMS415" s="140"/>
      <c r="LMT415" s="132"/>
      <c r="LMU415" s="132"/>
      <c r="LMV415" s="132"/>
      <c r="LMW415" s="140"/>
      <c r="LMX415" s="140"/>
      <c r="LMY415" s="132"/>
      <c r="LMZ415" s="141"/>
      <c r="LNB415" s="2"/>
      <c r="LNC415" s="2"/>
      <c r="LND415" s="2"/>
      <c r="LNE415" s="2"/>
      <c r="LNF415" s="2"/>
      <c r="LNG415" s="2"/>
      <c r="LNH415" s="2"/>
      <c r="LNI415" s="2"/>
      <c r="LNK415" s="132"/>
      <c r="LNL415" s="132"/>
      <c r="LNM415" s="140"/>
      <c r="LNN415" s="132"/>
      <c r="LNO415" s="132"/>
      <c r="LNP415" s="132"/>
      <c r="LNQ415" s="140"/>
      <c r="LNR415" s="140"/>
      <c r="LNS415" s="132"/>
      <c r="LNT415" s="141"/>
      <c r="LNV415" s="2"/>
      <c r="LNW415" s="2"/>
      <c r="LNX415" s="2"/>
      <c r="LNY415" s="2"/>
      <c r="LNZ415" s="2"/>
      <c r="LOA415" s="2"/>
      <c r="LOB415" s="2"/>
      <c r="LOC415" s="2"/>
      <c r="LOE415" s="132"/>
      <c r="LOF415" s="132"/>
      <c r="LOG415" s="140"/>
      <c r="LOH415" s="132"/>
      <c r="LOI415" s="132"/>
      <c r="LOJ415" s="132"/>
      <c r="LOK415" s="140"/>
      <c r="LOL415" s="140"/>
      <c r="LOM415" s="132"/>
      <c r="LON415" s="141"/>
      <c r="LOP415" s="2"/>
      <c r="LOQ415" s="2"/>
      <c r="LOR415" s="2"/>
      <c r="LOS415" s="2"/>
      <c r="LOT415" s="2"/>
      <c r="LOU415" s="2"/>
      <c r="LOV415" s="2"/>
      <c r="LOW415" s="2"/>
      <c r="LOY415" s="132"/>
      <c r="LOZ415" s="132"/>
      <c r="LPA415" s="140"/>
      <c r="LPB415" s="132"/>
      <c r="LPC415" s="132"/>
      <c r="LPD415" s="132"/>
      <c r="LPE415" s="140"/>
      <c r="LPF415" s="140"/>
      <c r="LPG415" s="132"/>
      <c r="LPH415" s="141"/>
      <c r="LPJ415" s="2"/>
      <c r="LPK415" s="2"/>
      <c r="LPL415" s="2"/>
      <c r="LPM415" s="2"/>
      <c r="LPN415" s="2"/>
      <c r="LPO415" s="2"/>
      <c r="LPP415" s="2"/>
      <c r="LPQ415" s="2"/>
      <c r="LPS415" s="132"/>
      <c r="LPT415" s="132"/>
      <c r="LPU415" s="140"/>
      <c r="LPV415" s="132"/>
      <c r="LPW415" s="132"/>
      <c r="LPX415" s="132"/>
      <c r="LPY415" s="140"/>
      <c r="LPZ415" s="140"/>
      <c r="LQA415" s="132"/>
      <c r="LQB415" s="141"/>
      <c r="LQD415" s="2"/>
      <c r="LQE415" s="2"/>
      <c r="LQF415" s="2"/>
      <c r="LQG415" s="2"/>
      <c r="LQH415" s="2"/>
      <c r="LQI415" s="2"/>
      <c r="LQJ415" s="2"/>
      <c r="LQK415" s="2"/>
      <c r="LQM415" s="132"/>
      <c r="LQN415" s="132"/>
      <c r="LQO415" s="140"/>
      <c r="LQP415" s="132"/>
      <c r="LQQ415" s="132"/>
      <c r="LQR415" s="132"/>
      <c r="LQS415" s="140"/>
      <c r="LQT415" s="140"/>
      <c r="LQU415" s="132"/>
      <c r="LQV415" s="141"/>
      <c r="LQX415" s="2"/>
      <c r="LQY415" s="2"/>
      <c r="LQZ415" s="2"/>
      <c r="LRA415" s="2"/>
      <c r="LRB415" s="2"/>
      <c r="LRC415" s="2"/>
      <c r="LRD415" s="2"/>
      <c r="LRE415" s="2"/>
      <c r="LRG415" s="132"/>
      <c r="LRH415" s="132"/>
      <c r="LRI415" s="140"/>
      <c r="LRJ415" s="132"/>
      <c r="LRK415" s="132"/>
      <c r="LRL415" s="132"/>
      <c r="LRM415" s="140"/>
      <c r="LRN415" s="140"/>
      <c r="LRO415" s="132"/>
      <c r="LRP415" s="141"/>
      <c r="LRR415" s="2"/>
      <c r="LRS415" s="2"/>
      <c r="LRT415" s="2"/>
      <c r="LRU415" s="2"/>
      <c r="LRV415" s="2"/>
      <c r="LRW415" s="2"/>
      <c r="LRX415" s="2"/>
      <c r="LRY415" s="2"/>
      <c r="LSA415" s="132"/>
      <c r="LSB415" s="132"/>
      <c r="LSC415" s="140"/>
      <c r="LSD415" s="132"/>
      <c r="LSE415" s="132"/>
      <c r="LSF415" s="132"/>
      <c r="LSG415" s="140"/>
      <c r="LSH415" s="140"/>
      <c r="LSI415" s="132"/>
      <c r="LSJ415" s="141"/>
      <c r="LSL415" s="2"/>
      <c r="LSM415" s="2"/>
      <c r="LSN415" s="2"/>
      <c r="LSO415" s="2"/>
      <c r="LSP415" s="2"/>
      <c r="LSQ415" s="2"/>
      <c r="LSR415" s="2"/>
      <c r="LSS415" s="2"/>
      <c r="LSU415" s="132"/>
      <c r="LSV415" s="132"/>
      <c r="LSW415" s="140"/>
      <c r="LSX415" s="132"/>
      <c r="LSY415" s="132"/>
      <c r="LSZ415" s="132"/>
      <c r="LTA415" s="140"/>
      <c r="LTB415" s="140"/>
      <c r="LTC415" s="132"/>
      <c r="LTD415" s="141"/>
      <c r="LTF415" s="2"/>
      <c r="LTG415" s="2"/>
      <c r="LTH415" s="2"/>
      <c r="LTI415" s="2"/>
      <c r="LTJ415" s="2"/>
      <c r="LTK415" s="2"/>
      <c r="LTL415" s="2"/>
      <c r="LTM415" s="2"/>
      <c r="LTO415" s="132"/>
      <c r="LTP415" s="132"/>
      <c r="LTQ415" s="140"/>
      <c r="LTR415" s="132"/>
      <c r="LTS415" s="132"/>
      <c r="LTT415" s="132"/>
      <c r="LTU415" s="140"/>
      <c r="LTV415" s="140"/>
      <c r="LTW415" s="132"/>
      <c r="LTX415" s="141"/>
      <c r="LTZ415" s="2"/>
      <c r="LUA415" s="2"/>
      <c r="LUB415" s="2"/>
      <c r="LUC415" s="2"/>
      <c r="LUD415" s="2"/>
      <c r="LUE415" s="2"/>
      <c r="LUF415" s="2"/>
      <c r="LUG415" s="2"/>
      <c r="LUI415" s="132"/>
      <c r="LUJ415" s="132"/>
      <c r="LUK415" s="140"/>
      <c r="LUL415" s="132"/>
      <c r="LUM415" s="132"/>
      <c r="LUN415" s="132"/>
      <c r="LUO415" s="140"/>
      <c r="LUP415" s="140"/>
      <c r="LUQ415" s="132"/>
      <c r="LUR415" s="141"/>
      <c r="LUT415" s="2"/>
      <c r="LUU415" s="2"/>
      <c r="LUV415" s="2"/>
      <c r="LUW415" s="2"/>
      <c r="LUX415" s="2"/>
      <c r="LUY415" s="2"/>
      <c r="LUZ415" s="2"/>
      <c r="LVA415" s="2"/>
      <c r="LVC415" s="132"/>
      <c r="LVD415" s="132"/>
      <c r="LVE415" s="140"/>
      <c r="LVF415" s="132"/>
      <c r="LVG415" s="132"/>
      <c r="LVH415" s="132"/>
      <c r="LVI415" s="140"/>
      <c r="LVJ415" s="140"/>
      <c r="LVK415" s="132"/>
      <c r="LVL415" s="141"/>
      <c r="LVN415" s="2"/>
      <c r="LVO415" s="2"/>
      <c r="LVP415" s="2"/>
      <c r="LVQ415" s="2"/>
      <c r="LVR415" s="2"/>
      <c r="LVS415" s="2"/>
      <c r="LVT415" s="2"/>
      <c r="LVU415" s="2"/>
      <c r="LVW415" s="132"/>
      <c r="LVX415" s="132"/>
      <c r="LVY415" s="140"/>
      <c r="LVZ415" s="132"/>
      <c r="LWA415" s="132"/>
      <c r="LWB415" s="132"/>
      <c r="LWC415" s="140"/>
      <c r="LWD415" s="140"/>
      <c r="LWE415" s="132"/>
      <c r="LWF415" s="141"/>
      <c r="LWH415" s="2"/>
      <c r="LWI415" s="2"/>
      <c r="LWJ415" s="2"/>
      <c r="LWK415" s="2"/>
      <c r="LWL415" s="2"/>
      <c r="LWM415" s="2"/>
      <c r="LWN415" s="2"/>
      <c r="LWO415" s="2"/>
      <c r="LWQ415" s="132"/>
      <c r="LWR415" s="132"/>
      <c r="LWS415" s="140"/>
      <c r="LWT415" s="132"/>
      <c r="LWU415" s="132"/>
      <c r="LWV415" s="132"/>
      <c r="LWW415" s="140"/>
      <c r="LWX415" s="140"/>
      <c r="LWY415" s="132"/>
      <c r="LWZ415" s="141"/>
      <c r="LXB415" s="2"/>
      <c r="LXC415" s="2"/>
      <c r="LXD415" s="2"/>
      <c r="LXE415" s="2"/>
      <c r="LXF415" s="2"/>
      <c r="LXG415" s="2"/>
      <c r="LXH415" s="2"/>
      <c r="LXI415" s="2"/>
      <c r="LXK415" s="132"/>
      <c r="LXL415" s="132"/>
      <c r="LXM415" s="140"/>
      <c r="LXN415" s="132"/>
      <c r="LXO415" s="132"/>
      <c r="LXP415" s="132"/>
      <c r="LXQ415" s="140"/>
      <c r="LXR415" s="140"/>
      <c r="LXS415" s="132"/>
      <c r="LXT415" s="141"/>
      <c r="LXV415" s="2"/>
      <c r="LXW415" s="2"/>
      <c r="LXX415" s="2"/>
      <c r="LXY415" s="2"/>
      <c r="LXZ415" s="2"/>
      <c r="LYA415" s="2"/>
      <c r="LYB415" s="2"/>
      <c r="LYC415" s="2"/>
      <c r="LYE415" s="132"/>
      <c r="LYF415" s="132"/>
      <c r="LYG415" s="140"/>
      <c r="LYH415" s="132"/>
      <c r="LYI415" s="132"/>
      <c r="LYJ415" s="132"/>
      <c r="LYK415" s="140"/>
      <c r="LYL415" s="140"/>
      <c r="LYM415" s="132"/>
      <c r="LYN415" s="141"/>
      <c r="LYP415" s="2"/>
      <c r="LYQ415" s="2"/>
      <c r="LYR415" s="2"/>
      <c r="LYS415" s="2"/>
      <c r="LYT415" s="2"/>
      <c r="LYU415" s="2"/>
      <c r="LYV415" s="2"/>
      <c r="LYW415" s="2"/>
      <c r="LYY415" s="132"/>
      <c r="LYZ415" s="132"/>
      <c r="LZA415" s="140"/>
      <c r="LZB415" s="132"/>
      <c r="LZC415" s="132"/>
      <c r="LZD415" s="132"/>
      <c r="LZE415" s="140"/>
      <c r="LZF415" s="140"/>
      <c r="LZG415" s="132"/>
      <c r="LZH415" s="141"/>
      <c r="LZJ415" s="2"/>
      <c r="LZK415" s="2"/>
      <c r="LZL415" s="2"/>
      <c r="LZM415" s="2"/>
      <c r="LZN415" s="2"/>
      <c r="LZO415" s="2"/>
      <c r="LZP415" s="2"/>
      <c r="LZQ415" s="2"/>
      <c r="LZS415" s="132"/>
      <c r="LZT415" s="132"/>
      <c r="LZU415" s="140"/>
      <c r="LZV415" s="132"/>
      <c r="LZW415" s="132"/>
      <c r="LZX415" s="132"/>
      <c r="LZY415" s="140"/>
      <c r="LZZ415" s="140"/>
      <c r="MAA415" s="132"/>
      <c r="MAB415" s="141"/>
      <c r="MAD415" s="2"/>
      <c r="MAE415" s="2"/>
      <c r="MAF415" s="2"/>
      <c r="MAG415" s="2"/>
      <c r="MAH415" s="2"/>
      <c r="MAI415" s="2"/>
      <c r="MAJ415" s="2"/>
      <c r="MAK415" s="2"/>
      <c r="MAM415" s="132"/>
      <c r="MAN415" s="132"/>
      <c r="MAO415" s="140"/>
      <c r="MAP415" s="132"/>
      <c r="MAQ415" s="132"/>
      <c r="MAR415" s="132"/>
      <c r="MAS415" s="140"/>
      <c r="MAT415" s="140"/>
      <c r="MAU415" s="132"/>
      <c r="MAV415" s="141"/>
      <c r="MAX415" s="2"/>
      <c r="MAY415" s="2"/>
      <c r="MAZ415" s="2"/>
      <c r="MBA415" s="2"/>
      <c r="MBB415" s="2"/>
      <c r="MBC415" s="2"/>
      <c r="MBD415" s="2"/>
      <c r="MBE415" s="2"/>
      <c r="MBG415" s="132"/>
      <c r="MBH415" s="132"/>
      <c r="MBI415" s="140"/>
      <c r="MBJ415" s="132"/>
      <c r="MBK415" s="132"/>
      <c r="MBL415" s="132"/>
      <c r="MBM415" s="140"/>
      <c r="MBN415" s="140"/>
      <c r="MBO415" s="132"/>
      <c r="MBP415" s="141"/>
      <c r="MBR415" s="2"/>
      <c r="MBS415" s="2"/>
      <c r="MBT415" s="2"/>
      <c r="MBU415" s="2"/>
      <c r="MBV415" s="2"/>
      <c r="MBW415" s="2"/>
      <c r="MBX415" s="2"/>
      <c r="MBY415" s="2"/>
      <c r="MCA415" s="132"/>
      <c r="MCB415" s="132"/>
      <c r="MCC415" s="140"/>
      <c r="MCD415" s="132"/>
      <c r="MCE415" s="132"/>
      <c r="MCF415" s="132"/>
      <c r="MCG415" s="140"/>
      <c r="MCH415" s="140"/>
      <c r="MCI415" s="132"/>
      <c r="MCJ415" s="141"/>
      <c r="MCL415" s="2"/>
      <c r="MCM415" s="2"/>
      <c r="MCN415" s="2"/>
      <c r="MCO415" s="2"/>
      <c r="MCP415" s="2"/>
      <c r="MCQ415" s="2"/>
      <c r="MCR415" s="2"/>
      <c r="MCS415" s="2"/>
      <c r="MCU415" s="132"/>
      <c r="MCV415" s="132"/>
      <c r="MCW415" s="140"/>
      <c r="MCX415" s="132"/>
      <c r="MCY415" s="132"/>
      <c r="MCZ415" s="132"/>
      <c r="MDA415" s="140"/>
      <c r="MDB415" s="140"/>
      <c r="MDC415" s="132"/>
      <c r="MDD415" s="141"/>
      <c r="MDF415" s="2"/>
      <c r="MDG415" s="2"/>
      <c r="MDH415" s="2"/>
      <c r="MDI415" s="2"/>
      <c r="MDJ415" s="2"/>
      <c r="MDK415" s="2"/>
      <c r="MDL415" s="2"/>
      <c r="MDM415" s="2"/>
      <c r="MDO415" s="132"/>
      <c r="MDP415" s="132"/>
      <c r="MDQ415" s="140"/>
      <c r="MDR415" s="132"/>
      <c r="MDS415" s="132"/>
      <c r="MDT415" s="132"/>
      <c r="MDU415" s="140"/>
      <c r="MDV415" s="140"/>
      <c r="MDW415" s="132"/>
      <c r="MDX415" s="141"/>
      <c r="MDZ415" s="2"/>
      <c r="MEA415" s="2"/>
      <c r="MEB415" s="2"/>
      <c r="MEC415" s="2"/>
      <c r="MED415" s="2"/>
      <c r="MEE415" s="2"/>
      <c r="MEF415" s="2"/>
      <c r="MEG415" s="2"/>
      <c r="MEI415" s="132"/>
      <c r="MEJ415" s="132"/>
      <c r="MEK415" s="140"/>
      <c r="MEL415" s="132"/>
      <c r="MEM415" s="132"/>
      <c r="MEN415" s="132"/>
      <c r="MEO415" s="140"/>
      <c r="MEP415" s="140"/>
      <c r="MEQ415" s="132"/>
      <c r="MER415" s="141"/>
      <c r="MET415" s="2"/>
      <c r="MEU415" s="2"/>
      <c r="MEV415" s="2"/>
      <c r="MEW415" s="2"/>
      <c r="MEX415" s="2"/>
      <c r="MEY415" s="2"/>
      <c r="MEZ415" s="2"/>
      <c r="MFA415" s="2"/>
      <c r="MFC415" s="132"/>
      <c r="MFD415" s="132"/>
      <c r="MFE415" s="140"/>
      <c r="MFF415" s="132"/>
      <c r="MFG415" s="132"/>
      <c r="MFH415" s="132"/>
      <c r="MFI415" s="140"/>
      <c r="MFJ415" s="140"/>
      <c r="MFK415" s="132"/>
      <c r="MFL415" s="141"/>
      <c r="MFN415" s="2"/>
      <c r="MFO415" s="2"/>
      <c r="MFP415" s="2"/>
      <c r="MFQ415" s="2"/>
      <c r="MFR415" s="2"/>
      <c r="MFS415" s="2"/>
      <c r="MFT415" s="2"/>
      <c r="MFU415" s="2"/>
      <c r="MFW415" s="132"/>
      <c r="MFX415" s="132"/>
      <c r="MFY415" s="140"/>
      <c r="MFZ415" s="132"/>
      <c r="MGA415" s="132"/>
      <c r="MGB415" s="132"/>
      <c r="MGC415" s="140"/>
      <c r="MGD415" s="140"/>
      <c r="MGE415" s="132"/>
      <c r="MGF415" s="141"/>
      <c r="MGH415" s="2"/>
      <c r="MGI415" s="2"/>
      <c r="MGJ415" s="2"/>
      <c r="MGK415" s="2"/>
      <c r="MGL415" s="2"/>
      <c r="MGM415" s="2"/>
      <c r="MGN415" s="2"/>
      <c r="MGO415" s="2"/>
      <c r="MGQ415" s="132"/>
      <c r="MGR415" s="132"/>
      <c r="MGS415" s="140"/>
      <c r="MGT415" s="132"/>
      <c r="MGU415" s="132"/>
      <c r="MGV415" s="132"/>
      <c r="MGW415" s="140"/>
      <c r="MGX415" s="140"/>
      <c r="MGY415" s="132"/>
      <c r="MGZ415" s="141"/>
      <c r="MHB415" s="2"/>
      <c r="MHC415" s="2"/>
      <c r="MHD415" s="2"/>
      <c r="MHE415" s="2"/>
      <c r="MHF415" s="2"/>
      <c r="MHG415" s="2"/>
      <c r="MHH415" s="2"/>
      <c r="MHI415" s="2"/>
      <c r="MHK415" s="132"/>
      <c r="MHL415" s="132"/>
      <c r="MHM415" s="140"/>
      <c r="MHN415" s="132"/>
      <c r="MHO415" s="132"/>
      <c r="MHP415" s="132"/>
      <c r="MHQ415" s="140"/>
      <c r="MHR415" s="140"/>
      <c r="MHS415" s="132"/>
      <c r="MHT415" s="141"/>
      <c r="MHV415" s="2"/>
      <c r="MHW415" s="2"/>
      <c r="MHX415" s="2"/>
      <c r="MHY415" s="2"/>
      <c r="MHZ415" s="2"/>
      <c r="MIA415" s="2"/>
      <c r="MIB415" s="2"/>
      <c r="MIC415" s="2"/>
      <c r="MIE415" s="132"/>
      <c r="MIF415" s="132"/>
      <c r="MIG415" s="140"/>
      <c r="MIH415" s="132"/>
      <c r="MII415" s="132"/>
      <c r="MIJ415" s="132"/>
      <c r="MIK415" s="140"/>
      <c r="MIL415" s="140"/>
      <c r="MIM415" s="132"/>
      <c r="MIN415" s="141"/>
      <c r="MIP415" s="2"/>
      <c r="MIQ415" s="2"/>
      <c r="MIR415" s="2"/>
      <c r="MIS415" s="2"/>
      <c r="MIT415" s="2"/>
      <c r="MIU415" s="2"/>
      <c r="MIV415" s="2"/>
      <c r="MIW415" s="2"/>
      <c r="MIY415" s="132"/>
      <c r="MIZ415" s="132"/>
      <c r="MJA415" s="140"/>
      <c r="MJB415" s="132"/>
      <c r="MJC415" s="132"/>
      <c r="MJD415" s="132"/>
      <c r="MJE415" s="140"/>
      <c r="MJF415" s="140"/>
      <c r="MJG415" s="132"/>
      <c r="MJH415" s="141"/>
      <c r="MJJ415" s="2"/>
      <c r="MJK415" s="2"/>
      <c r="MJL415" s="2"/>
      <c r="MJM415" s="2"/>
      <c r="MJN415" s="2"/>
      <c r="MJO415" s="2"/>
      <c r="MJP415" s="2"/>
      <c r="MJQ415" s="2"/>
      <c r="MJS415" s="132"/>
      <c r="MJT415" s="132"/>
      <c r="MJU415" s="140"/>
      <c r="MJV415" s="132"/>
      <c r="MJW415" s="132"/>
      <c r="MJX415" s="132"/>
      <c r="MJY415" s="140"/>
      <c r="MJZ415" s="140"/>
      <c r="MKA415" s="132"/>
      <c r="MKB415" s="141"/>
      <c r="MKD415" s="2"/>
      <c r="MKE415" s="2"/>
      <c r="MKF415" s="2"/>
      <c r="MKG415" s="2"/>
      <c r="MKH415" s="2"/>
      <c r="MKI415" s="2"/>
      <c r="MKJ415" s="2"/>
      <c r="MKK415" s="2"/>
      <c r="MKM415" s="132"/>
      <c r="MKN415" s="132"/>
      <c r="MKO415" s="140"/>
      <c r="MKP415" s="132"/>
      <c r="MKQ415" s="132"/>
      <c r="MKR415" s="132"/>
      <c r="MKS415" s="140"/>
      <c r="MKT415" s="140"/>
      <c r="MKU415" s="132"/>
      <c r="MKV415" s="141"/>
      <c r="MKX415" s="2"/>
      <c r="MKY415" s="2"/>
      <c r="MKZ415" s="2"/>
      <c r="MLA415" s="2"/>
      <c r="MLB415" s="2"/>
      <c r="MLC415" s="2"/>
      <c r="MLD415" s="2"/>
      <c r="MLE415" s="2"/>
      <c r="MLG415" s="132"/>
      <c r="MLH415" s="132"/>
      <c r="MLI415" s="140"/>
      <c r="MLJ415" s="132"/>
      <c r="MLK415" s="132"/>
      <c r="MLL415" s="132"/>
      <c r="MLM415" s="140"/>
      <c r="MLN415" s="140"/>
      <c r="MLO415" s="132"/>
      <c r="MLP415" s="141"/>
      <c r="MLR415" s="2"/>
      <c r="MLS415" s="2"/>
      <c r="MLT415" s="2"/>
      <c r="MLU415" s="2"/>
      <c r="MLV415" s="2"/>
      <c r="MLW415" s="2"/>
      <c r="MLX415" s="2"/>
      <c r="MLY415" s="2"/>
      <c r="MMA415" s="132"/>
      <c r="MMB415" s="132"/>
      <c r="MMC415" s="140"/>
      <c r="MMD415" s="132"/>
      <c r="MME415" s="132"/>
      <c r="MMF415" s="132"/>
      <c r="MMG415" s="140"/>
      <c r="MMH415" s="140"/>
      <c r="MMI415" s="132"/>
      <c r="MMJ415" s="141"/>
      <c r="MML415" s="2"/>
      <c r="MMM415" s="2"/>
      <c r="MMN415" s="2"/>
      <c r="MMO415" s="2"/>
      <c r="MMP415" s="2"/>
      <c r="MMQ415" s="2"/>
      <c r="MMR415" s="2"/>
      <c r="MMS415" s="2"/>
      <c r="MMU415" s="132"/>
      <c r="MMV415" s="132"/>
      <c r="MMW415" s="140"/>
      <c r="MMX415" s="132"/>
      <c r="MMY415" s="132"/>
      <c r="MMZ415" s="132"/>
      <c r="MNA415" s="140"/>
      <c r="MNB415" s="140"/>
      <c r="MNC415" s="132"/>
      <c r="MND415" s="141"/>
      <c r="MNF415" s="2"/>
      <c r="MNG415" s="2"/>
      <c r="MNH415" s="2"/>
      <c r="MNI415" s="2"/>
      <c r="MNJ415" s="2"/>
      <c r="MNK415" s="2"/>
      <c r="MNL415" s="2"/>
      <c r="MNM415" s="2"/>
      <c r="MNO415" s="132"/>
      <c r="MNP415" s="132"/>
      <c r="MNQ415" s="140"/>
      <c r="MNR415" s="132"/>
      <c r="MNS415" s="132"/>
      <c r="MNT415" s="132"/>
      <c r="MNU415" s="140"/>
      <c r="MNV415" s="140"/>
      <c r="MNW415" s="132"/>
      <c r="MNX415" s="141"/>
      <c r="MNZ415" s="2"/>
      <c r="MOA415" s="2"/>
      <c r="MOB415" s="2"/>
      <c r="MOC415" s="2"/>
      <c r="MOD415" s="2"/>
      <c r="MOE415" s="2"/>
      <c r="MOF415" s="2"/>
      <c r="MOG415" s="2"/>
      <c r="MOI415" s="132"/>
      <c r="MOJ415" s="132"/>
      <c r="MOK415" s="140"/>
      <c r="MOL415" s="132"/>
      <c r="MOM415" s="132"/>
      <c r="MON415" s="132"/>
      <c r="MOO415" s="140"/>
      <c r="MOP415" s="140"/>
      <c r="MOQ415" s="132"/>
      <c r="MOR415" s="141"/>
      <c r="MOT415" s="2"/>
      <c r="MOU415" s="2"/>
      <c r="MOV415" s="2"/>
      <c r="MOW415" s="2"/>
      <c r="MOX415" s="2"/>
      <c r="MOY415" s="2"/>
      <c r="MOZ415" s="2"/>
      <c r="MPA415" s="2"/>
      <c r="MPC415" s="132"/>
      <c r="MPD415" s="132"/>
      <c r="MPE415" s="140"/>
      <c r="MPF415" s="132"/>
      <c r="MPG415" s="132"/>
      <c r="MPH415" s="132"/>
      <c r="MPI415" s="140"/>
      <c r="MPJ415" s="140"/>
      <c r="MPK415" s="132"/>
      <c r="MPL415" s="141"/>
      <c r="MPN415" s="2"/>
      <c r="MPO415" s="2"/>
      <c r="MPP415" s="2"/>
      <c r="MPQ415" s="2"/>
      <c r="MPR415" s="2"/>
      <c r="MPS415" s="2"/>
      <c r="MPT415" s="2"/>
      <c r="MPU415" s="2"/>
      <c r="MPW415" s="132"/>
      <c r="MPX415" s="132"/>
      <c r="MPY415" s="140"/>
      <c r="MPZ415" s="132"/>
      <c r="MQA415" s="132"/>
      <c r="MQB415" s="132"/>
      <c r="MQC415" s="140"/>
      <c r="MQD415" s="140"/>
      <c r="MQE415" s="132"/>
      <c r="MQF415" s="141"/>
      <c r="MQH415" s="2"/>
      <c r="MQI415" s="2"/>
      <c r="MQJ415" s="2"/>
      <c r="MQK415" s="2"/>
      <c r="MQL415" s="2"/>
      <c r="MQM415" s="2"/>
      <c r="MQN415" s="2"/>
      <c r="MQO415" s="2"/>
      <c r="MQQ415" s="132"/>
      <c r="MQR415" s="132"/>
      <c r="MQS415" s="140"/>
      <c r="MQT415" s="132"/>
      <c r="MQU415" s="132"/>
      <c r="MQV415" s="132"/>
      <c r="MQW415" s="140"/>
      <c r="MQX415" s="140"/>
      <c r="MQY415" s="132"/>
      <c r="MQZ415" s="141"/>
      <c r="MRB415" s="2"/>
      <c r="MRC415" s="2"/>
      <c r="MRD415" s="2"/>
      <c r="MRE415" s="2"/>
      <c r="MRF415" s="2"/>
      <c r="MRG415" s="2"/>
      <c r="MRH415" s="2"/>
      <c r="MRI415" s="2"/>
      <c r="MRK415" s="132"/>
      <c r="MRL415" s="132"/>
      <c r="MRM415" s="140"/>
      <c r="MRN415" s="132"/>
      <c r="MRO415" s="132"/>
      <c r="MRP415" s="132"/>
      <c r="MRQ415" s="140"/>
      <c r="MRR415" s="140"/>
      <c r="MRS415" s="132"/>
      <c r="MRT415" s="141"/>
      <c r="MRV415" s="2"/>
      <c r="MRW415" s="2"/>
      <c r="MRX415" s="2"/>
      <c r="MRY415" s="2"/>
      <c r="MRZ415" s="2"/>
      <c r="MSA415" s="2"/>
      <c r="MSB415" s="2"/>
      <c r="MSC415" s="2"/>
      <c r="MSE415" s="132"/>
      <c r="MSF415" s="132"/>
      <c r="MSG415" s="140"/>
      <c r="MSH415" s="132"/>
      <c r="MSI415" s="132"/>
      <c r="MSJ415" s="132"/>
      <c r="MSK415" s="140"/>
      <c r="MSL415" s="140"/>
      <c r="MSM415" s="132"/>
      <c r="MSN415" s="141"/>
      <c r="MSP415" s="2"/>
      <c r="MSQ415" s="2"/>
      <c r="MSR415" s="2"/>
      <c r="MSS415" s="2"/>
      <c r="MST415" s="2"/>
      <c r="MSU415" s="2"/>
      <c r="MSV415" s="2"/>
      <c r="MSW415" s="2"/>
      <c r="MSY415" s="132"/>
      <c r="MSZ415" s="132"/>
      <c r="MTA415" s="140"/>
      <c r="MTB415" s="132"/>
      <c r="MTC415" s="132"/>
      <c r="MTD415" s="132"/>
      <c r="MTE415" s="140"/>
      <c r="MTF415" s="140"/>
      <c r="MTG415" s="132"/>
      <c r="MTH415" s="141"/>
      <c r="MTJ415" s="2"/>
      <c r="MTK415" s="2"/>
      <c r="MTL415" s="2"/>
      <c r="MTM415" s="2"/>
      <c r="MTN415" s="2"/>
      <c r="MTO415" s="2"/>
      <c r="MTP415" s="2"/>
      <c r="MTQ415" s="2"/>
      <c r="MTS415" s="132"/>
      <c r="MTT415" s="132"/>
      <c r="MTU415" s="140"/>
      <c r="MTV415" s="132"/>
      <c r="MTW415" s="132"/>
      <c r="MTX415" s="132"/>
      <c r="MTY415" s="140"/>
      <c r="MTZ415" s="140"/>
      <c r="MUA415" s="132"/>
      <c r="MUB415" s="141"/>
      <c r="MUD415" s="2"/>
      <c r="MUE415" s="2"/>
      <c r="MUF415" s="2"/>
      <c r="MUG415" s="2"/>
      <c r="MUH415" s="2"/>
      <c r="MUI415" s="2"/>
      <c r="MUJ415" s="2"/>
      <c r="MUK415" s="2"/>
      <c r="MUM415" s="132"/>
      <c r="MUN415" s="132"/>
      <c r="MUO415" s="140"/>
      <c r="MUP415" s="132"/>
      <c r="MUQ415" s="132"/>
      <c r="MUR415" s="132"/>
      <c r="MUS415" s="140"/>
      <c r="MUT415" s="140"/>
      <c r="MUU415" s="132"/>
      <c r="MUV415" s="141"/>
      <c r="MUX415" s="2"/>
      <c r="MUY415" s="2"/>
      <c r="MUZ415" s="2"/>
      <c r="MVA415" s="2"/>
      <c r="MVB415" s="2"/>
      <c r="MVC415" s="2"/>
      <c r="MVD415" s="2"/>
      <c r="MVE415" s="2"/>
      <c r="MVG415" s="132"/>
      <c r="MVH415" s="132"/>
      <c r="MVI415" s="140"/>
      <c r="MVJ415" s="132"/>
      <c r="MVK415" s="132"/>
      <c r="MVL415" s="132"/>
      <c r="MVM415" s="140"/>
      <c r="MVN415" s="140"/>
      <c r="MVO415" s="132"/>
      <c r="MVP415" s="141"/>
      <c r="MVR415" s="2"/>
      <c r="MVS415" s="2"/>
      <c r="MVT415" s="2"/>
      <c r="MVU415" s="2"/>
      <c r="MVV415" s="2"/>
      <c r="MVW415" s="2"/>
      <c r="MVX415" s="2"/>
      <c r="MVY415" s="2"/>
      <c r="MWA415" s="132"/>
      <c r="MWB415" s="132"/>
      <c r="MWC415" s="140"/>
      <c r="MWD415" s="132"/>
      <c r="MWE415" s="132"/>
      <c r="MWF415" s="132"/>
      <c r="MWG415" s="140"/>
      <c r="MWH415" s="140"/>
      <c r="MWI415" s="132"/>
      <c r="MWJ415" s="141"/>
      <c r="MWL415" s="2"/>
      <c r="MWM415" s="2"/>
      <c r="MWN415" s="2"/>
      <c r="MWO415" s="2"/>
      <c r="MWP415" s="2"/>
      <c r="MWQ415" s="2"/>
      <c r="MWR415" s="2"/>
      <c r="MWS415" s="2"/>
      <c r="MWU415" s="132"/>
      <c r="MWV415" s="132"/>
      <c r="MWW415" s="140"/>
      <c r="MWX415" s="132"/>
      <c r="MWY415" s="132"/>
      <c r="MWZ415" s="132"/>
      <c r="MXA415" s="140"/>
      <c r="MXB415" s="140"/>
      <c r="MXC415" s="132"/>
      <c r="MXD415" s="141"/>
      <c r="MXF415" s="2"/>
      <c r="MXG415" s="2"/>
      <c r="MXH415" s="2"/>
      <c r="MXI415" s="2"/>
      <c r="MXJ415" s="2"/>
      <c r="MXK415" s="2"/>
      <c r="MXL415" s="2"/>
      <c r="MXM415" s="2"/>
      <c r="MXO415" s="132"/>
      <c r="MXP415" s="132"/>
      <c r="MXQ415" s="140"/>
      <c r="MXR415" s="132"/>
      <c r="MXS415" s="132"/>
      <c r="MXT415" s="132"/>
      <c r="MXU415" s="140"/>
      <c r="MXV415" s="140"/>
      <c r="MXW415" s="132"/>
      <c r="MXX415" s="141"/>
      <c r="MXZ415" s="2"/>
      <c r="MYA415" s="2"/>
      <c r="MYB415" s="2"/>
      <c r="MYC415" s="2"/>
      <c r="MYD415" s="2"/>
      <c r="MYE415" s="2"/>
      <c r="MYF415" s="2"/>
      <c r="MYG415" s="2"/>
      <c r="MYI415" s="132"/>
      <c r="MYJ415" s="132"/>
      <c r="MYK415" s="140"/>
      <c r="MYL415" s="132"/>
      <c r="MYM415" s="132"/>
      <c r="MYN415" s="132"/>
      <c r="MYO415" s="140"/>
      <c r="MYP415" s="140"/>
      <c r="MYQ415" s="132"/>
      <c r="MYR415" s="141"/>
      <c r="MYT415" s="2"/>
      <c r="MYU415" s="2"/>
      <c r="MYV415" s="2"/>
      <c r="MYW415" s="2"/>
      <c r="MYX415" s="2"/>
      <c r="MYY415" s="2"/>
      <c r="MYZ415" s="2"/>
      <c r="MZA415" s="2"/>
      <c r="MZC415" s="132"/>
      <c r="MZD415" s="132"/>
      <c r="MZE415" s="140"/>
      <c r="MZF415" s="132"/>
      <c r="MZG415" s="132"/>
      <c r="MZH415" s="132"/>
      <c r="MZI415" s="140"/>
      <c r="MZJ415" s="140"/>
      <c r="MZK415" s="132"/>
      <c r="MZL415" s="141"/>
      <c r="MZN415" s="2"/>
      <c r="MZO415" s="2"/>
      <c r="MZP415" s="2"/>
      <c r="MZQ415" s="2"/>
      <c r="MZR415" s="2"/>
      <c r="MZS415" s="2"/>
      <c r="MZT415" s="2"/>
      <c r="MZU415" s="2"/>
      <c r="MZW415" s="132"/>
      <c r="MZX415" s="132"/>
      <c r="MZY415" s="140"/>
      <c r="MZZ415" s="132"/>
      <c r="NAA415" s="132"/>
      <c r="NAB415" s="132"/>
      <c r="NAC415" s="140"/>
      <c r="NAD415" s="140"/>
      <c r="NAE415" s="132"/>
      <c r="NAF415" s="141"/>
      <c r="NAH415" s="2"/>
      <c r="NAI415" s="2"/>
      <c r="NAJ415" s="2"/>
      <c r="NAK415" s="2"/>
      <c r="NAL415" s="2"/>
      <c r="NAM415" s="2"/>
      <c r="NAN415" s="2"/>
      <c r="NAO415" s="2"/>
      <c r="NAQ415" s="132"/>
      <c r="NAR415" s="132"/>
      <c r="NAS415" s="140"/>
      <c r="NAT415" s="132"/>
      <c r="NAU415" s="132"/>
      <c r="NAV415" s="132"/>
      <c r="NAW415" s="140"/>
      <c r="NAX415" s="140"/>
      <c r="NAY415" s="132"/>
      <c r="NAZ415" s="141"/>
      <c r="NBB415" s="2"/>
      <c r="NBC415" s="2"/>
      <c r="NBD415" s="2"/>
      <c r="NBE415" s="2"/>
      <c r="NBF415" s="2"/>
      <c r="NBG415" s="2"/>
      <c r="NBH415" s="2"/>
      <c r="NBI415" s="2"/>
      <c r="NBK415" s="132"/>
      <c r="NBL415" s="132"/>
      <c r="NBM415" s="140"/>
      <c r="NBN415" s="132"/>
      <c r="NBO415" s="132"/>
      <c r="NBP415" s="132"/>
      <c r="NBQ415" s="140"/>
      <c r="NBR415" s="140"/>
      <c r="NBS415" s="132"/>
      <c r="NBT415" s="141"/>
      <c r="NBV415" s="2"/>
      <c r="NBW415" s="2"/>
      <c r="NBX415" s="2"/>
      <c r="NBY415" s="2"/>
      <c r="NBZ415" s="2"/>
      <c r="NCA415" s="2"/>
      <c r="NCB415" s="2"/>
      <c r="NCC415" s="2"/>
      <c r="NCE415" s="132"/>
      <c r="NCF415" s="132"/>
      <c r="NCG415" s="140"/>
      <c r="NCH415" s="132"/>
      <c r="NCI415" s="132"/>
      <c r="NCJ415" s="132"/>
      <c r="NCK415" s="140"/>
      <c r="NCL415" s="140"/>
      <c r="NCM415" s="132"/>
      <c r="NCN415" s="141"/>
      <c r="NCP415" s="2"/>
      <c r="NCQ415" s="2"/>
      <c r="NCR415" s="2"/>
      <c r="NCS415" s="2"/>
      <c r="NCT415" s="2"/>
      <c r="NCU415" s="2"/>
      <c r="NCV415" s="2"/>
      <c r="NCW415" s="2"/>
      <c r="NCY415" s="132"/>
      <c r="NCZ415" s="132"/>
      <c r="NDA415" s="140"/>
      <c r="NDB415" s="132"/>
      <c r="NDC415" s="132"/>
      <c r="NDD415" s="132"/>
      <c r="NDE415" s="140"/>
      <c r="NDF415" s="140"/>
      <c r="NDG415" s="132"/>
      <c r="NDH415" s="141"/>
      <c r="NDJ415" s="2"/>
      <c r="NDK415" s="2"/>
      <c r="NDL415" s="2"/>
      <c r="NDM415" s="2"/>
      <c r="NDN415" s="2"/>
      <c r="NDO415" s="2"/>
      <c r="NDP415" s="2"/>
      <c r="NDQ415" s="2"/>
      <c r="NDS415" s="132"/>
      <c r="NDT415" s="132"/>
      <c r="NDU415" s="140"/>
      <c r="NDV415" s="132"/>
      <c r="NDW415" s="132"/>
      <c r="NDX415" s="132"/>
      <c r="NDY415" s="140"/>
      <c r="NDZ415" s="140"/>
      <c r="NEA415" s="132"/>
      <c r="NEB415" s="141"/>
      <c r="NED415" s="2"/>
      <c r="NEE415" s="2"/>
      <c r="NEF415" s="2"/>
      <c r="NEG415" s="2"/>
      <c r="NEH415" s="2"/>
      <c r="NEI415" s="2"/>
      <c r="NEJ415" s="2"/>
      <c r="NEK415" s="2"/>
      <c r="NEM415" s="132"/>
      <c r="NEN415" s="132"/>
      <c r="NEO415" s="140"/>
      <c r="NEP415" s="132"/>
      <c r="NEQ415" s="132"/>
      <c r="NER415" s="132"/>
      <c r="NES415" s="140"/>
      <c r="NET415" s="140"/>
      <c r="NEU415" s="132"/>
      <c r="NEV415" s="141"/>
      <c r="NEX415" s="2"/>
      <c r="NEY415" s="2"/>
      <c r="NEZ415" s="2"/>
      <c r="NFA415" s="2"/>
      <c r="NFB415" s="2"/>
      <c r="NFC415" s="2"/>
      <c r="NFD415" s="2"/>
      <c r="NFE415" s="2"/>
      <c r="NFG415" s="132"/>
      <c r="NFH415" s="132"/>
      <c r="NFI415" s="140"/>
      <c r="NFJ415" s="132"/>
      <c r="NFK415" s="132"/>
      <c r="NFL415" s="132"/>
      <c r="NFM415" s="140"/>
      <c r="NFN415" s="140"/>
      <c r="NFO415" s="132"/>
      <c r="NFP415" s="141"/>
      <c r="NFR415" s="2"/>
      <c r="NFS415" s="2"/>
      <c r="NFT415" s="2"/>
      <c r="NFU415" s="2"/>
      <c r="NFV415" s="2"/>
      <c r="NFW415" s="2"/>
      <c r="NFX415" s="2"/>
      <c r="NFY415" s="2"/>
      <c r="NGA415" s="132"/>
      <c r="NGB415" s="132"/>
      <c r="NGC415" s="140"/>
      <c r="NGD415" s="132"/>
      <c r="NGE415" s="132"/>
      <c r="NGF415" s="132"/>
      <c r="NGG415" s="140"/>
      <c r="NGH415" s="140"/>
      <c r="NGI415" s="132"/>
      <c r="NGJ415" s="141"/>
      <c r="NGL415" s="2"/>
      <c r="NGM415" s="2"/>
      <c r="NGN415" s="2"/>
      <c r="NGO415" s="2"/>
      <c r="NGP415" s="2"/>
      <c r="NGQ415" s="2"/>
      <c r="NGR415" s="2"/>
      <c r="NGS415" s="2"/>
      <c r="NGU415" s="132"/>
      <c r="NGV415" s="132"/>
      <c r="NGW415" s="140"/>
      <c r="NGX415" s="132"/>
      <c r="NGY415" s="132"/>
      <c r="NGZ415" s="132"/>
      <c r="NHA415" s="140"/>
      <c r="NHB415" s="140"/>
      <c r="NHC415" s="132"/>
      <c r="NHD415" s="141"/>
      <c r="NHF415" s="2"/>
      <c r="NHG415" s="2"/>
      <c r="NHH415" s="2"/>
      <c r="NHI415" s="2"/>
      <c r="NHJ415" s="2"/>
      <c r="NHK415" s="2"/>
      <c r="NHL415" s="2"/>
      <c r="NHM415" s="2"/>
      <c r="NHO415" s="132"/>
      <c r="NHP415" s="132"/>
      <c r="NHQ415" s="140"/>
      <c r="NHR415" s="132"/>
      <c r="NHS415" s="132"/>
      <c r="NHT415" s="132"/>
      <c r="NHU415" s="140"/>
      <c r="NHV415" s="140"/>
      <c r="NHW415" s="132"/>
      <c r="NHX415" s="141"/>
      <c r="NHZ415" s="2"/>
      <c r="NIA415" s="2"/>
      <c r="NIB415" s="2"/>
      <c r="NIC415" s="2"/>
      <c r="NID415" s="2"/>
      <c r="NIE415" s="2"/>
      <c r="NIF415" s="2"/>
      <c r="NIG415" s="2"/>
      <c r="NII415" s="132"/>
      <c r="NIJ415" s="132"/>
      <c r="NIK415" s="140"/>
      <c r="NIL415" s="132"/>
      <c r="NIM415" s="132"/>
      <c r="NIN415" s="132"/>
      <c r="NIO415" s="140"/>
      <c r="NIP415" s="140"/>
      <c r="NIQ415" s="132"/>
      <c r="NIR415" s="141"/>
      <c r="NIT415" s="2"/>
      <c r="NIU415" s="2"/>
      <c r="NIV415" s="2"/>
      <c r="NIW415" s="2"/>
      <c r="NIX415" s="2"/>
      <c r="NIY415" s="2"/>
      <c r="NIZ415" s="2"/>
      <c r="NJA415" s="2"/>
      <c r="NJC415" s="132"/>
      <c r="NJD415" s="132"/>
      <c r="NJE415" s="140"/>
      <c r="NJF415" s="132"/>
      <c r="NJG415" s="132"/>
      <c r="NJH415" s="132"/>
      <c r="NJI415" s="140"/>
      <c r="NJJ415" s="140"/>
      <c r="NJK415" s="132"/>
      <c r="NJL415" s="141"/>
      <c r="NJN415" s="2"/>
      <c r="NJO415" s="2"/>
      <c r="NJP415" s="2"/>
      <c r="NJQ415" s="2"/>
      <c r="NJR415" s="2"/>
      <c r="NJS415" s="2"/>
      <c r="NJT415" s="2"/>
      <c r="NJU415" s="2"/>
      <c r="NJW415" s="132"/>
      <c r="NJX415" s="132"/>
      <c r="NJY415" s="140"/>
      <c r="NJZ415" s="132"/>
      <c r="NKA415" s="132"/>
      <c r="NKB415" s="132"/>
      <c r="NKC415" s="140"/>
      <c r="NKD415" s="140"/>
      <c r="NKE415" s="132"/>
      <c r="NKF415" s="141"/>
      <c r="NKH415" s="2"/>
      <c r="NKI415" s="2"/>
      <c r="NKJ415" s="2"/>
      <c r="NKK415" s="2"/>
      <c r="NKL415" s="2"/>
      <c r="NKM415" s="2"/>
      <c r="NKN415" s="2"/>
      <c r="NKO415" s="2"/>
      <c r="NKQ415" s="132"/>
      <c r="NKR415" s="132"/>
      <c r="NKS415" s="140"/>
      <c r="NKT415" s="132"/>
      <c r="NKU415" s="132"/>
      <c r="NKV415" s="132"/>
      <c r="NKW415" s="140"/>
      <c r="NKX415" s="140"/>
      <c r="NKY415" s="132"/>
      <c r="NKZ415" s="141"/>
      <c r="NLB415" s="2"/>
      <c r="NLC415" s="2"/>
      <c r="NLD415" s="2"/>
      <c r="NLE415" s="2"/>
      <c r="NLF415" s="2"/>
      <c r="NLG415" s="2"/>
      <c r="NLH415" s="2"/>
      <c r="NLI415" s="2"/>
      <c r="NLK415" s="132"/>
      <c r="NLL415" s="132"/>
      <c r="NLM415" s="140"/>
      <c r="NLN415" s="132"/>
      <c r="NLO415" s="132"/>
      <c r="NLP415" s="132"/>
      <c r="NLQ415" s="140"/>
      <c r="NLR415" s="140"/>
      <c r="NLS415" s="132"/>
      <c r="NLT415" s="141"/>
      <c r="NLV415" s="2"/>
      <c r="NLW415" s="2"/>
      <c r="NLX415" s="2"/>
      <c r="NLY415" s="2"/>
      <c r="NLZ415" s="2"/>
      <c r="NMA415" s="2"/>
      <c r="NMB415" s="2"/>
      <c r="NMC415" s="2"/>
      <c r="NME415" s="132"/>
      <c r="NMF415" s="132"/>
      <c r="NMG415" s="140"/>
      <c r="NMH415" s="132"/>
      <c r="NMI415" s="132"/>
      <c r="NMJ415" s="132"/>
      <c r="NMK415" s="140"/>
      <c r="NML415" s="140"/>
      <c r="NMM415" s="132"/>
      <c r="NMN415" s="141"/>
      <c r="NMP415" s="2"/>
      <c r="NMQ415" s="2"/>
      <c r="NMR415" s="2"/>
      <c r="NMS415" s="2"/>
      <c r="NMT415" s="2"/>
      <c r="NMU415" s="2"/>
      <c r="NMV415" s="2"/>
      <c r="NMW415" s="2"/>
      <c r="NMY415" s="132"/>
      <c r="NMZ415" s="132"/>
      <c r="NNA415" s="140"/>
      <c r="NNB415" s="132"/>
      <c r="NNC415" s="132"/>
      <c r="NND415" s="132"/>
      <c r="NNE415" s="140"/>
      <c r="NNF415" s="140"/>
      <c r="NNG415" s="132"/>
      <c r="NNH415" s="141"/>
      <c r="NNJ415" s="2"/>
      <c r="NNK415" s="2"/>
      <c r="NNL415" s="2"/>
      <c r="NNM415" s="2"/>
      <c r="NNN415" s="2"/>
      <c r="NNO415" s="2"/>
      <c r="NNP415" s="2"/>
      <c r="NNQ415" s="2"/>
      <c r="NNS415" s="132"/>
      <c r="NNT415" s="132"/>
      <c r="NNU415" s="140"/>
      <c r="NNV415" s="132"/>
      <c r="NNW415" s="132"/>
      <c r="NNX415" s="132"/>
      <c r="NNY415" s="140"/>
      <c r="NNZ415" s="140"/>
      <c r="NOA415" s="132"/>
      <c r="NOB415" s="141"/>
      <c r="NOD415" s="2"/>
      <c r="NOE415" s="2"/>
      <c r="NOF415" s="2"/>
      <c r="NOG415" s="2"/>
      <c r="NOH415" s="2"/>
      <c r="NOI415" s="2"/>
      <c r="NOJ415" s="2"/>
      <c r="NOK415" s="2"/>
      <c r="NOM415" s="132"/>
      <c r="NON415" s="132"/>
      <c r="NOO415" s="140"/>
      <c r="NOP415" s="132"/>
      <c r="NOQ415" s="132"/>
      <c r="NOR415" s="132"/>
      <c r="NOS415" s="140"/>
      <c r="NOT415" s="140"/>
      <c r="NOU415" s="132"/>
      <c r="NOV415" s="141"/>
      <c r="NOX415" s="2"/>
      <c r="NOY415" s="2"/>
      <c r="NOZ415" s="2"/>
      <c r="NPA415" s="2"/>
      <c r="NPB415" s="2"/>
      <c r="NPC415" s="2"/>
      <c r="NPD415" s="2"/>
      <c r="NPE415" s="2"/>
      <c r="NPG415" s="132"/>
      <c r="NPH415" s="132"/>
      <c r="NPI415" s="140"/>
      <c r="NPJ415" s="132"/>
      <c r="NPK415" s="132"/>
      <c r="NPL415" s="132"/>
      <c r="NPM415" s="140"/>
      <c r="NPN415" s="140"/>
      <c r="NPO415" s="132"/>
      <c r="NPP415" s="141"/>
      <c r="NPR415" s="2"/>
      <c r="NPS415" s="2"/>
      <c r="NPT415" s="2"/>
      <c r="NPU415" s="2"/>
      <c r="NPV415" s="2"/>
      <c r="NPW415" s="2"/>
      <c r="NPX415" s="2"/>
      <c r="NPY415" s="2"/>
      <c r="NQA415" s="132"/>
      <c r="NQB415" s="132"/>
      <c r="NQC415" s="140"/>
      <c r="NQD415" s="132"/>
      <c r="NQE415" s="132"/>
      <c r="NQF415" s="132"/>
      <c r="NQG415" s="140"/>
      <c r="NQH415" s="140"/>
      <c r="NQI415" s="132"/>
      <c r="NQJ415" s="141"/>
      <c r="NQL415" s="2"/>
      <c r="NQM415" s="2"/>
      <c r="NQN415" s="2"/>
      <c r="NQO415" s="2"/>
      <c r="NQP415" s="2"/>
      <c r="NQQ415" s="2"/>
      <c r="NQR415" s="2"/>
      <c r="NQS415" s="2"/>
      <c r="NQU415" s="132"/>
      <c r="NQV415" s="132"/>
      <c r="NQW415" s="140"/>
      <c r="NQX415" s="132"/>
      <c r="NQY415" s="132"/>
      <c r="NQZ415" s="132"/>
      <c r="NRA415" s="140"/>
      <c r="NRB415" s="140"/>
      <c r="NRC415" s="132"/>
      <c r="NRD415" s="141"/>
      <c r="NRF415" s="2"/>
      <c r="NRG415" s="2"/>
      <c r="NRH415" s="2"/>
      <c r="NRI415" s="2"/>
      <c r="NRJ415" s="2"/>
      <c r="NRK415" s="2"/>
      <c r="NRL415" s="2"/>
      <c r="NRM415" s="2"/>
      <c r="NRO415" s="132"/>
      <c r="NRP415" s="132"/>
      <c r="NRQ415" s="140"/>
      <c r="NRR415" s="132"/>
      <c r="NRS415" s="132"/>
      <c r="NRT415" s="132"/>
      <c r="NRU415" s="140"/>
      <c r="NRV415" s="140"/>
      <c r="NRW415" s="132"/>
      <c r="NRX415" s="141"/>
      <c r="NRZ415" s="2"/>
      <c r="NSA415" s="2"/>
      <c r="NSB415" s="2"/>
      <c r="NSC415" s="2"/>
      <c r="NSD415" s="2"/>
      <c r="NSE415" s="2"/>
      <c r="NSF415" s="2"/>
      <c r="NSG415" s="2"/>
      <c r="NSI415" s="132"/>
      <c r="NSJ415" s="132"/>
      <c r="NSK415" s="140"/>
      <c r="NSL415" s="132"/>
      <c r="NSM415" s="132"/>
      <c r="NSN415" s="132"/>
      <c r="NSO415" s="140"/>
      <c r="NSP415" s="140"/>
      <c r="NSQ415" s="132"/>
      <c r="NSR415" s="141"/>
      <c r="NST415" s="2"/>
      <c r="NSU415" s="2"/>
      <c r="NSV415" s="2"/>
      <c r="NSW415" s="2"/>
      <c r="NSX415" s="2"/>
      <c r="NSY415" s="2"/>
      <c r="NSZ415" s="2"/>
      <c r="NTA415" s="2"/>
      <c r="NTC415" s="132"/>
      <c r="NTD415" s="132"/>
      <c r="NTE415" s="140"/>
      <c r="NTF415" s="132"/>
      <c r="NTG415" s="132"/>
      <c r="NTH415" s="132"/>
      <c r="NTI415" s="140"/>
      <c r="NTJ415" s="140"/>
      <c r="NTK415" s="132"/>
      <c r="NTL415" s="141"/>
      <c r="NTN415" s="2"/>
      <c r="NTO415" s="2"/>
      <c r="NTP415" s="2"/>
      <c r="NTQ415" s="2"/>
      <c r="NTR415" s="2"/>
      <c r="NTS415" s="2"/>
      <c r="NTT415" s="2"/>
      <c r="NTU415" s="2"/>
      <c r="NTW415" s="132"/>
      <c r="NTX415" s="132"/>
      <c r="NTY415" s="140"/>
      <c r="NTZ415" s="132"/>
      <c r="NUA415" s="132"/>
      <c r="NUB415" s="132"/>
      <c r="NUC415" s="140"/>
      <c r="NUD415" s="140"/>
      <c r="NUE415" s="132"/>
      <c r="NUF415" s="141"/>
      <c r="NUH415" s="2"/>
      <c r="NUI415" s="2"/>
      <c r="NUJ415" s="2"/>
      <c r="NUK415" s="2"/>
      <c r="NUL415" s="2"/>
      <c r="NUM415" s="2"/>
      <c r="NUN415" s="2"/>
      <c r="NUO415" s="2"/>
      <c r="NUQ415" s="132"/>
      <c r="NUR415" s="132"/>
      <c r="NUS415" s="140"/>
      <c r="NUT415" s="132"/>
      <c r="NUU415" s="132"/>
      <c r="NUV415" s="132"/>
      <c r="NUW415" s="140"/>
      <c r="NUX415" s="140"/>
      <c r="NUY415" s="132"/>
      <c r="NUZ415" s="141"/>
      <c r="NVB415" s="2"/>
      <c r="NVC415" s="2"/>
      <c r="NVD415" s="2"/>
      <c r="NVE415" s="2"/>
      <c r="NVF415" s="2"/>
      <c r="NVG415" s="2"/>
      <c r="NVH415" s="2"/>
      <c r="NVI415" s="2"/>
      <c r="NVK415" s="132"/>
      <c r="NVL415" s="132"/>
      <c r="NVM415" s="140"/>
      <c r="NVN415" s="132"/>
      <c r="NVO415" s="132"/>
      <c r="NVP415" s="132"/>
      <c r="NVQ415" s="140"/>
      <c r="NVR415" s="140"/>
      <c r="NVS415" s="132"/>
      <c r="NVT415" s="141"/>
      <c r="NVV415" s="2"/>
      <c r="NVW415" s="2"/>
      <c r="NVX415" s="2"/>
      <c r="NVY415" s="2"/>
      <c r="NVZ415" s="2"/>
      <c r="NWA415" s="2"/>
      <c r="NWB415" s="2"/>
      <c r="NWC415" s="2"/>
      <c r="NWE415" s="132"/>
      <c r="NWF415" s="132"/>
      <c r="NWG415" s="140"/>
      <c r="NWH415" s="132"/>
      <c r="NWI415" s="132"/>
      <c r="NWJ415" s="132"/>
      <c r="NWK415" s="140"/>
      <c r="NWL415" s="140"/>
      <c r="NWM415" s="132"/>
      <c r="NWN415" s="141"/>
      <c r="NWP415" s="2"/>
      <c r="NWQ415" s="2"/>
      <c r="NWR415" s="2"/>
      <c r="NWS415" s="2"/>
      <c r="NWT415" s="2"/>
      <c r="NWU415" s="2"/>
      <c r="NWV415" s="2"/>
      <c r="NWW415" s="2"/>
      <c r="NWY415" s="132"/>
      <c r="NWZ415" s="132"/>
      <c r="NXA415" s="140"/>
      <c r="NXB415" s="132"/>
      <c r="NXC415" s="132"/>
      <c r="NXD415" s="132"/>
      <c r="NXE415" s="140"/>
      <c r="NXF415" s="140"/>
      <c r="NXG415" s="132"/>
      <c r="NXH415" s="141"/>
      <c r="NXJ415" s="2"/>
      <c r="NXK415" s="2"/>
      <c r="NXL415" s="2"/>
      <c r="NXM415" s="2"/>
      <c r="NXN415" s="2"/>
      <c r="NXO415" s="2"/>
      <c r="NXP415" s="2"/>
      <c r="NXQ415" s="2"/>
      <c r="NXS415" s="132"/>
      <c r="NXT415" s="132"/>
      <c r="NXU415" s="140"/>
      <c r="NXV415" s="132"/>
      <c r="NXW415" s="132"/>
      <c r="NXX415" s="132"/>
      <c r="NXY415" s="140"/>
      <c r="NXZ415" s="140"/>
      <c r="NYA415" s="132"/>
      <c r="NYB415" s="141"/>
      <c r="NYD415" s="2"/>
      <c r="NYE415" s="2"/>
      <c r="NYF415" s="2"/>
      <c r="NYG415" s="2"/>
      <c r="NYH415" s="2"/>
      <c r="NYI415" s="2"/>
      <c r="NYJ415" s="2"/>
      <c r="NYK415" s="2"/>
      <c r="NYM415" s="132"/>
      <c r="NYN415" s="132"/>
      <c r="NYO415" s="140"/>
      <c r="NYP415" s="132"/>
      <c r="NYQ415" s="132"/>
      <c r="NYR415" s="132"/>
      <c r="NYS415" s="140"/>
      <c r="NYT415" s="140"/>
      <c r="NYU415" s="132"/>
      <c r="NYV415" s="141"/>
      <c r="NYX415" s="2"/>
      <c r="NYY415" s="2"/>
      <c r="NYZ415" s="2"/>
      <c r="NZA415" s="2"/>
      <c r="NZB415" s="2"/>
      <c r="NZC415" s="2"/>
      <c r="NZD415" s="2"/>
      <c r="NZE415" s="2"/>
      <c r="NZG415" s="132"/>
      <c r="NZH415" s="132"/>
      <c r="NZI415" s="140"/>
      <c r="NZJ415" s="132"/>
      <c r="NZK415" s="132"/>
      <c r="NZL415" s="132"/>
      <c r="NZM415" s="140"/>
      <c r="NZN415" s="140"/>
      <c r="NZO415" s="132"/>
      <c r="NZP415" s="141"/>
      <c r="NZR415" s="2"/>
      <c r="NZS415" s="2"/>
      <c r="NZT415" s="2"/>
      <c r="NZU415" s="2"/>
      <c r="NZV415" s="2"/>
      <c r="NZW415" s="2"/>
      <c r="NZX415" s="2"/>
      <c r="NZY415" s="2"/>
      <c r="OAA415" s="132"/>
      <c r="OAB415" s="132"/>
      <c r="OAC415" s="140"/>
      <c r="OAD415" s="132"/>
      <c r="OAE415" s="132"/>
      <c r="OAF415" s="132"/>
      <c r="OAG415" s="140"/>
      <c r="OAH415" s="140"/>
      <c r="OAI415" s="132"/>
      <c r="OAJ415" s="141"/>
      <c r="OAL415" s="2"/>
      <c r="OAM415" s="2"/>
      <c r="OAN415" s="2"/>
      <c r="OAO415" s="2"/>
      <c r="OAP415" s="2"/>
      <c r="OAQ415" s="2"/>
      <c r="OAR415" s="2"/>
      <c r="OAS415" s="2"/>
      <c r="OAU415" s="132"/>
      <c r="OAV415" s="132"/>
      <c r="OAW415" s="140"/>
      <c r="OAX415" s="132"/>
      <c r="OAY415" s="132"/>
      <c r="OAZ415" s="132"/>
      <c r="OBA415" s="140"/>
      <c r="OBB415" s="140"/>
      <c r="OBC415" s="132"/>
      <c r="OBD415" s="141"/>
      <c r="OBF415" s="2"/>
      <c r="OBG415" s="2"/>
      <c r="OBH415" s="2"/>
      <c r="OBI415" s="2"/>
      <c r="OBJ415" s="2"/>
      <c r="OBK415" s="2"/>
      <c r="OBL415" s="2"/>
      <c r="OBM415" s="2"/>
      <c r="OBO415" s="132"/>
      <c r="OBP415" s="132"/>
      <c r="OBQ415" s="140"/>
      <c r="OBR415" s="132"/>
      <c r="OBS415" s="132"/>
      <c r="OBT415" s="132"/>
      <c r="OBU415" s="140"/>
      <c r="OBV415" s="140"/>
      <c r="OBW415" s="132"/>
      <c r="OBX415" s="141"/>
      <c r="OBZ415" s="2"/>
      <c r="OCA415" s="2"/>
      <c r="OCB415" s="2"/>
      <c r="OCC415" s="2"/>
      <c r="OCD415" s="2"/>
      <c r="OCE415" s="2"/>
      <c r="OCF415" s="2"/>
      <c r="OCG415" s="2"/>
      <c r="OCI415" s="132"/>
      <c r="OCJ415" s="132"/>
      <c r="OCK415" s="140"/>
      <c r="OCL415" s="132"/>
      <c r="OCM415" s="132"/>
      <c r="OCN415" s="132"/>
      <c r="OCO415" s="140"/>
      <c r="OCP415" s="140"/>
      <c r="OCQ415" s="132"/>
      <c r="OCR415" s="141"/>
      <c r="OCT415" s="2"/>
      <c r="OCU415" s="2"/>
      <c r="OCV415" s="2"/>
      <c r="OCW415" s="2"/>
      <c r="OCX415" s="2"/>
      <c r="OCY415" s="2"/>
      <c r="OCZ415" s="2"/>
      <c r="ODA415" s="2"/>
      <c r="ODC415" s="132"/>
      <c r="ODD415" s="132"/>
      <c r="ODE415" s="140"/>
      <c r="ODF415" s="132"/>
      <c r="ODG415" s="132"/>
      <c r="ODH415" s="132"/>
      <c r="ODI415" s="140"/>
      <c r="ODJ415" s="140"/>
      <c r="ODK415" s="132"/>
      <c r="ODL415" s="141"/>
      <c r="ODN415" s="2"/>
      <c r="ODO415" s="2"/>
      <c r="ODP415" s="2"/>
      <c r="ODQ415" s="2"/>
      <c r="ODR415" s="2"/>
      <c r="ODS415" s="2"/>
      <c r="ODT415" s="2"/>
      <c r="ODU415" s="2"/>
      <c r="ODW415" s="132"/>
      <c r="ODX415" s="132"/>
      <c r="ODY415" s="140"/>
      <c r="ODZ415" s="132"/>
      <c r="OEA415" s="132"/>
      <c r="OEB415" s="132"/>
      <c r="OEC415" s="140"/>
      <c r="OED415" s="140"/>
      <c r="OEE415" s="132"/>
      <c r="OEF415" s="141"/>
      <c r="OEH415" s="2"/>
      <c r="OEI415" s="2"/>
      <c r="OEJ415" s="2"/>
      <c r="OEK415" s="2"/>
      <c r="OEL415" s="2"/>
      <c r="OEM415" s="2"/>
      <c r="OEN415" s="2"/>
      <c r="OEO415" s="2"/>
      <c r="OEQ415" s="132"/>
      <c r="OER415" s="132"/>
      <c r="OES415" s="140"/>
      <c r="OET415" s="132"/>
      <c r="OEU415" s="132"/>
      <c r="OEV415" s="132"/>
      <c r="OEW415" s="140"/>
      <c r="OEX415" s="140"/>
      <c r="OEY415" s="132"/>
      <c r="OEZ415" s="141"/>
      <c r="OFB415" s="2"/>
      <c r="OFC415" s="2"/>
      <c r="OFD415" s="2"/>
      <c r="OFE415" s="2"/>
      <c r="OFF415" s="2"/>
      <c r="OFG415" s="2"/>
      <c r="OFH415" s="2"/>
      <c r="OFI415" s="2"/>
      <c r="OFK415" s="132"/>
      <c r="OFL415" s="132"/>
      <c r="OFM415" s="140"/>
      <c r="OFN415" s="132"/>
      <c r="OFO415" s="132"/>
      <c r="OFP415" s="132"/>
      <c r="OFQ415" s="140"/>
      <c r="OFR415" s="140"/>
      <c r="OFS415" s="132"/>
      <c r="OFT415" s="141"/>
      <c r="OFV415" s="2"/>
      <c r="OFW415" s="2"/>
      <c r="OFX415" s="2"/>
      <c r="OFY415" s="2"/>
      <c r="OFZ415" s="2"/>
      <c r="OGA415" s="2"/>
      <c r="OGB415" s="2"/>
      <c r="OGC415" s="2"/>
      <c r="OGE415" s="132"/>
      <c r="OGF415" s="132"/>
      <c r="OGG415" s="140"/>
      <c r="OGH415" s="132"/>
      <c r="OGI415" s="132"/>
      <c r="OGJ415" s="132"/>
      <c r="OGK415" s="140"/>
      <c r="OGL415" s="140"/>
      <c r="OGM415" s="132"/>
      <c r="OGN415" s="141"/>
      <c r="OGP415" s="2"/>
      <c r="OGQ415" s="2"/>
      <c r="OGR415" s="2"/>
      <c r="OGS415" s="2"/>
      <c r="OGT415" s="2"/>
      <c r="OGU415" s="2"/>
      <c r="OGV415" s="2"/>
      <c r="OGW415" s="2"/>
      <c r="OGY415" s="132"/>
      <c r="OGZ415" s="132"/>
      <c r="OHA415" s="140"/>
      <c r="OHB415" s="132"/>
      <c r="OHC415" s="132"/>
      <c r="OHD415" s="132"/>
      <c r="OHE415" s="140"/>
      <c r="OHF415" s="140"/>
      <c r="OHG415" s="132"/>
      <c r="OHH415" s="141"/>
      <c r="OHJ415" s="2"/>
      <c r="OHK415" s="2"/>
      <c r="OHL415" s="2"/>
      <c r="OHM415" s="2"/>
      <c r="OHN415" s="2"/>
      <c r="OHO415" s="2"/>
      <c r="OHP415" s="2"/>
      <c r="OHQ415" s="2"/>
      <c r="OHS415" s="132"/>
      <c r="OHT415" s="132"/>
      <c r="OHU415" s="140"/>
      <c r="OHV415" s="132"/>
      <c r="OHW415" s="132"/>
      <c r="OHX415" s="132"/>
      <c r="OHY415" s="140"/>
      <c r="OHZ415" s="140"/>
      <c r="OIA415" s="132"/>
      <c r="OIB415" s="141"/>
      <c r="OID415" s="2"/>
      <c r="OIE415" s="2"/>
      <c r="OIF415" s="2"/>
      <c r="OIG415" s="2"/>
      <c r="OIH415" s="2"/>
      <c r="OII415" s="2"/>
      <c r="OIJ415" s="2"/>
      <c r="OIK415" s="2"/>
      <c r="OIM415" s="132"/>
      <c r="OIN415" s="132"/>
      <c r="OIO415" s="140"/>
      <c r="OIP415" s="132"/>
      <c r="OIQ415" s="132"/>
      <c r="OIR415" s="132"/>
      <c r="OIS415" s="140"/>
      <c r="OIT415" s="140"/>
      <c r="OIU415" s="132"/>
      <c r="OIV415" s="141"/>
      <c r="OIX415" s="2"/>
      <c r="OIY415" s="2"/>
      <c r="OIZ415" s="2"/>
      <c r="OJA415" s="2"/>
      <c r="OJB415" s="2"/>
      <c r="OJC415" s="2"/>
      <c r="OJD415" s="2"/>
      <c r="OJE415" s="2"/>
      <c r="OJG415" s="132"/>
      <c r="OJH415" s="132"/>
      <c r="OJI415" s="140"/>
      <c r="OJJ415" s="132"/>
      <c r="OJK415" s="132"/>
      <c r="OJL415" s="132"/>
      <c r="OJM415" s="140"/>
      <c r="OJN415" s="140"/>
      <c r="OJO415" s="132"/>
      <c r="OJP415" s="141"/>
      <c r="OJR415" s="2"/>
      <c r="OJS415" s="2"/>
      <c r="OJT415" s="2"/>
      <c r="OJU415" s="2"/>
      <c r="OJV415" s="2"/>
      <c r="OJW415" s="2"/>
      <c r="OJX415" s="2"/>
      <c r="OJY415" s="2"/>
      <c r="OKA415" s="132"/>
      <c r="OKB415" s="132"/>
      <c r="OKC415" s="140"/>
      <c r="OKD415" s="132"/>
      <c r="OKE415" s="132"/>
      <c r="OKF415" s="132"/>
      <c r="OKG415" s="140"/>
      <c r="OKH415" s="140"/>
      <c r="OKI415" s="132"/>
      <c r="OKJ415" s="141"/>
      <c r="OKL415" s="2"/>
      <c r="OKM415" s="2"/>
      <c r="OKN415" s="2"/>
      <c r="OKO415" s="2"/>
      <c r="OKP415" s="2"/>
      <c r="OKQ415" s="2"/>
      <c r="OKR415" s="2"/>
      <c r="OKS415" s="2"/>
      <c r="OKU415" s="132"/>
      <c r="OKV415" s="132"/>
      <c r="OKW415" s="140"/>
      <c r="OKX415" s="132"/>
      <c r="OKY415" s="132"/>
      <c r="OKZ415" s="132"/>
      <c r="OLA415" s="140"/>
      <c r="OLB415" s="140"/>
      <c r="OLC415" s="132"/>
      <c r="OLD415" s="141"/>
      <c r="OLF415" s="2"/>
      <c r="OLG415" s="2"/>
      <c r="OLH415" s="2"/>
      <c r="OLI415" s="2"/>
      <c r="OLJ415" s="2"/>
      <c r="OLK415" s="2"/>
      <c r="OLL415" s="2"/>
      <c r="OLM415" s="2"/>
      <c r="OLO415" s="132"/>
      <c r="OLP415" s="132"/>
      <c r="OLQ415" s="140"/>
      <c r="OLR415" s="132"/>
      <c r="OLS415" s="132"/>
      <c r="OLT415" s="132"/>
      <c r="OLU415" s="140"/>
      <c r="OLV415" s="140"/>
      <c r="OLW415" s="132"/>
      <c r="OLX415" s="141"/>
      <c r="OLZ415" s="2"/>
      <c r="OMA415" s="2"/>
      <c r="OMB415" s="2"/>
      <c r="OMC415" s="2"/>
      <c r="OMD415" s="2"/>
      <c r="OME415" s="2"/>
      <c r="OMF415" s="2"/>
      <c r="OMG415" s="2"/>
      <c r="OMI415" s="132"/>
      <c r="OMJ415" s="132"/>
      <c r="OMK415" s="140"/>
      <c r="OML415" s="132"/>
      <c r="OMM415" s="132"/>
      <c r="OMN415" s="132"/>
      <c r="OMO415" s="140"/>
      <c r="OMP415" s="140"/>
      <c r="OMQ415" s="132"/>
      <c r="OMR415" s="141"/>
      <c r="OMT415" s="2"/>
      <c r="OMU415" s="2"/>
      <c r="OMV415" s="2"/>
      <c r="OMW415" s="2"/>
      <c r="OMX415" s="2"/>
      <c r="OMY415" s="2"/>
      <c r="OMZ415" s="2"/>
      <c r="ONA415" s="2"/>
      <c r="ONC415" s="132"/>
      <c r="OND415" s="132"/>
      <c r="ONE415" s="140"/>
      <c r="ONF415" s="132"/>
      <c r="ONG415" s="132"/>
      <c r="ONH415" s="132"/>
      <c r="ONI415" s="140"/>
      <c r="ONJ415" s="140"/>
      <c r="ONK415" s="132"/>
      <c r="ONL415" s="141"/>
      <c r="ONN415" s="2"/>
      <c r="ONO415" s="2"/>
      <c r="ONP415" s="2"/>
      <c r="ONQ415" s="2"/>
      <c r="ONR415" s="2"/>
      <c r="ONS415" s="2"/>
      <c r="ONT415" s="2"/>
      <c r="ONU415" s="2"/>
      <c r="ONW415" s="132"/>
      <c r="ONX415" s="132"/>
      <c r="ONY415" s="140"/>
      <c r="ONZ415" s="132"/>
      <c r="OOA415" s="132"/>
      <c r="OOB415" s="132"/>
      <c r="OOC415" s="140"/>
      <c r="OOD415" s="140"/>
      <c r="OOE415" s="132"/>
      <c r="OOF415" s="141"/>
      <c r="OOH415" s="2"/>
      <c r="OOI415" s="2"/>
      <c r="OOJ415" s="2"/>
      <c r="OOK415" s="2"/>
      <c r="OOL415" s="2"/>
      <c r="OOM415" s="2"/>
      <c r="OON415" s="2"/>
      <c r="OOO415" s="2"/>
      <c r="OOQ415" s="132"/>
      <c r="OOR415" s="132"/>
      <c r="OOS415" s="140"/>
      <c r="OOT415" s="132"/>
      <c r="OOU415" s="132"/>
      <c r="OOV415" s="132"/>
      <c r="OOW415" s="140"/>
      <c r="OOX415" s="140"/>
      <c r="OOY415" s="132"/>
      <c r="OOZ415" s="141"/>
      <c r="OPB415" s="2"/>
      <c r="OPC415" s="2"/>
      <c r="OPD415" s="2"/>
      <c r="OPE415" s="2"/>
      <c r="OPF415" s="2"/>
      <c r="OPG415" s="2"/>
      <c r="OPH415" s="2"/>
      <c r="OPI415" s="2"/>
      <c r="OPK415" s="132"/>
      <c r="OPL415" s="132"/>
      <c r="OPM415" s="140"/>
      <c r="OPN415" s="132"/>
      <c r="OPO415" s="132"/>
      <c r="OPP415" s="132"/>
      <c r="OPQ415" s="140"/>
      <c r="OPR415" s="140"/>
      <c r="OPS415" s="132"/>
      <c r="OPT415" s="141"/>
      <c r="OPV415" s="2"/>
      <c r="OPW415" s="2"/>
      <c r="OPX415" s="2"/>
      <c r="OPY415" s="2"/>
      <c r="OPZ415" s="2"/>
      <c r="OQA415" s="2"/>
      <c r="OQB415" s="2"/>
      <c r="OQC415" s="2"/>
      <c r="OQE415" s="132"/>
      <c r="OQF415" s="132"/>
      <c r="OQG415" s="140"/>
      <c r="OQH415" s="132"/>
      <c r="OQI415" s="132"/>
      <c r="OQJ415" s="132"/>
      <c r="OQK415" s="140"/>
      <c r="OQL415" s="140"/>
      <c r="OQM415" s="132"/>
      <c r="OQN415" s="141"/>
      <c r="OQP415" s="2"/>
      <c r="OQQ415" s="2"/>
      <c r="OQR415" s="2"/>
      <c r="OQS415" s="2"/>
      <c r="OQT415" s="2"/>
      <c r="OQU415" s="2"/>
      <c r="OQV415" s="2"/>
      <c r="OQW415" s="2"/>
      <c r="OQY415" s="132"/>
      <c r="OQZ415" s="132"/>
      <c r="ORA415" s="140"/>
      <c r="ORB415" s="132"/>
      <c r="ORC415" s="132"/>
      <c r="ORD415" s="132"/>
      <c r="ORE415" s="140"/>
      <c r="ORF415" s="140"/>
      <c r="ORG415" s="132"/>
      <c r="ORH415" s="141"/>
      <c r="ORJ415" s="2"/>
      <c r="ORK415" s="2"/>
      <c r="ORL415" s="2"/>
      <c r="ORM415" s="2"/>
      <c r="ORN415" s="2"/>
      <c r="ORO415" s="2"/>
      <c r="ORP415" s="2"/>
      <c r="ORQ415" s="2"/>
      <c r="ORS415" s="132"/>
      <c r="ORT415" s="132"/>
      <c r="ORU415" s="140"/>
      <c r="ORV415" s="132"/>
      <c r="ORW415" s="132"/>
      <c r="ORX415" s="132"/>
      <c r="ORY415" s="140"/>
      <c r="ORZ415" s="140"/>
      <c r="OSA415" s="132"/>
      <c r="OSB415" s="141"/>
      <c r="OSD415" s="2"/>
      <c r="OSE415" s="2"/>
      <c r="OSF415" s="2"/>
      <c r="OSG415" s="2"/>
      <c r="OSH415" s="2"/>
      <c r="OSI415" s="2"/>
      <c r="OSJ415" s="2"/>
      <c r="OSK415" s="2"/>
      <c r="OSM415" s="132"/>
      <c r="OSN415" s="132"/>
      <c r="OSO415" s="140"/>
      <c r="OSP415" s="132"/>
      <c r="OSQ415" s="132"/>
      <c r="OSR415" s="132"/>
      <c r="OSS415" s="140"/>
      <c r="OST415" s="140"/>
      <c r="OSU415" s="132"/>
      <c r="OSV415" s="141"/>
      <c r="OSX415" s="2"/>
      <c r="OSY415" s="2"/>
      <c r="OSZ415" s="2"/>
      <c r="OTA415" s="2"/>
      <c r="OTB415" s="2"/>
      <c r="OTC415" s="2"/>
      <c r="OTD415" s="2"/>
      <c r="OTE415" s="2"/>
      <c r="OTG415" s="132"/>
      <c r="OTH415" s="132"/>
      <c r="OTI415" s="140"/>
      <c r="OTJ415" s="132"/>
      <c r="OTK415" s="132"/>
      <c r="OTL415" s="132"/>
      <c r="OTM415" s="140"/>
      <c r="OTN415" s="140"/>
      <c r="OTO415" s="132"/>
      <c r="OTP415" s="141"/>
      <c r="OTR415" s="2"/>
      <c r="OTS415" s="2"/>
      <c r="OTT415" s="2"/>
      <c r="OTU415" s="2"/>
      <c r="OTV415" s="2"/>
      <c r="OTW415" s="2"/>
      <c r="OTX415" s="2"/>
      <c r="OTY415" s="2"/>
      <c r="OUA415" s="132"/>
      <c r="OUB415" s="132"/>
      <c r="OUC415" s="140"/>
      <c r="OUD415" s="132"/>
      <c r="OUE415" s="132"/>
      <c r="OUF415" s="132"/>
      <c r="OUG415" s="140"/>
      <c r="OUH415" s="140"/>
      <c r="OUI415" s="132"/>
      <c r="OUJ415" s="141"/>
      <c r="OUL415" s="2"/>
      <c r="OUM415" s="2"/>
      <c r="OUN415" s="2"/>
      <c r="OUO415" s="2"/>
      <c r="OUP415" s="2"/>
      <c r="OUQ415" s="2"/>
      <c r="OUR415" s="2"/>
      <c r="OUS415" s="2"/>
      <c r="OUU415" s="132"/>
      <c r="OUV415" s="132"/>
      <c r="OUW415" s="140"/>
      <c r="OUX415" s="132"/>
      <c r="OUY415" s="132"/>
      <c r="OUZ415" s="132"/>
      <c r="OVA415" s="140"/>
      <c r="OVB415" s="140"/>
      <c r="OVC415" s="132"/>
      <c r="OVD415" s="141"/>
      <c r="OVF415" s="2"/>
      <c r="OVG415" s="2"/>
      <c r="OVH415" s="2"/>
      <c r="OVI415" s="2"/>
      <c r="OVJ415" s="2"/>
      <c r="OVK415" s="2"/>
      <c r="OVL415" s="2"/>
      <c r="OVM415" s="2"/>
      <c r="OVO415" s="132"/>
      <c r="OVP415" s="132"/>
      <c r="OVQ415" s="140"/>
      <c r="OVR415" s="132"/>
      <c r="OVS415" s="132"/>
      <c r="OVT415" s="132"/>
      <c r="OVU415" s="140"/>
      <c r="OVV415" s="140"/>
      <c r="OVW415" s="132"/>
      <c r="OVX415" s="141"/>
      <c r="OVZ415" s="2"/>
      <c r="OWA415" s="2"/>
      <c r="OWB415" s="2"/>
      <c r="OWC415" s="2"/>
      <c r="OWD415" s="2"/>
      <c r="OWE415" s="2"/>
      <c r="OWF415" s="2"/>
      <c r="OWG415" s="2"/>
      <c r="OWI415" s="132"/>
      <c r="OWJ415" s="132"/>
      <c r="OWK415" s="140"/>
      <c r="OWL415" s="132"/>
      <c r="OWM415" s="132"/>
      <c r="OWN415" s="132"/>
      <c r="OWO415" s="140"/>
      <c r="OWP415" s="140"/>
      <c r="OWQ415" s="132"/>
      <c r="OWR415" s="141"/>
      <c r="OWT415" s="2"/>
      <c r="OWU415" s="2"/>
      <c r="OWV415" s="2"/>
      <c r="OWW415" s="2"/>
      <c r="OWX415" s="2"/>
      <c r="OWY415" s="2"/>
      <c r="OWZ415" s="2"/>
      <c r="OXA415" s="2"/>
      <c r="OXC415" s="132"/>
      <c r="OXD415" s="132"/>
      <c r="OXE415" s="140"/>
      <c r="OXF415" s="132"/>
      <c r="OXG415" s="132"/>
      <c r="OXH415" s="132"/>
      <c r="OXI415" s="140"/>
      <c r="OXJ415" s="140"/>
      <c r="OXK415" s="132"/>
      <c r="OXL415" s="141"/>
      <c r="OXN415" s="2"/>
      <c r="OXO415" s="2"/>
      <c r="OXP415" s="2"/>
      <c r="OXQ415" s="2"/>
      <c r="OXR415" s="2"/>
      <c r="OXS415" s="2"/>
      <c r="OXT415" s="2"/>
      <c r="OXU415" s="2"/>
      <c r="OXW415" s="132"/>
      <c r="OXX415" s="132"/>
      <c r="OXY415" s="140"/>
      <c r="OXZ415" s="132"/>
      <c r="OYA415" s="132"/>
      <c r="OYB415" s="132"/>
      <c r="OYC415" s="140"/>
      <c r="OYD415" s="140"/>
      <c r="OYE415" s="132"/>
      <c r="OYF415" s="141"/>
      <c r="OYH415" s="2"/>
      <c r="OYI415" s="2"/>
      <c r="OYJ415" s="2"/>
      <c r="OYK415" s="2"/>
      <c r="OYL415" s="2"/>
      <c r="OYM415" s="2"/>
      <c r="OYN415" s="2"/>
      <c r="OYO415" s="2"/>
      <c r="OYQ415" s="132"/>
      <c r="OYR415" s="132"/>
      <c r="OYS415" s="140"/>
      <c r="OYT415" s="132"/>
      <c r="OYU415" s="132"/>
      <c r="OYV415" s="132"/>
      <c r="OYW415" s="140"/>
      <c r="OYX415" s="140"/>
      <c r="OYY415" s="132"/>
      <c r="OYZ415" s="141"/>
      <c r="OZB415" s="2"/>
      <c r="OZC415" s="2"/>
      <c r="OZD415" s="2"/>
      <c r="OZE415" s="2"/>
      <c r="OZF415" s="2"/>
      <c r="OZG415" s="2"/>
      <c r="OZH415" s="2"/>
      <c r="OZI415" s="2"/>
      <c r="OZK415" s="132"/>
      <c r="OZL415" s="132"/>
      <c r="OZM415" s="140"/>
      <c r="OZN415" s="132"/>
      <c r="OZO415" s="132"/>
      <c r="OZP415" s="132"/>
      <c r="OZQ415" s="140"/>
      <c r="OZR415" s="140"/>
      <c r="OZS415" s="132"/>
      <c r="OZT415" s="141"/>
      <c r="OZV415" s="2"/>
      <c r="OZW415" s="2"/>
      <c r="OZX415" s="2"/>
      <c r="OZY415" s="2"/>
      <c r="OZZ415" s="2"/>
      <c r="PAA415" s="2"/>
      <c r="PAB415" s="2"/>
      <c r="PAC415" s="2"/>
      <c r="PAE415" s="132"/>
      <c r="PAF415" s="132"/>
      <c r="PAG415" s="140"/>
      <c r="PAH415" s="132"/>
      <c r="PAI415" s="132"/>
      <c r="PAJ415" s="132"/>
      <c r="PAK415" s="140"/>
      <c r="PAL415" s="140"/>
      <c r="PAM415" s="132"/>
      <c r="PAN415" s="141"/>
      <c r="PAP415" s="2"/>
      <c r="PAQ415" s="2"/>
      <c r="PAR415" s="2"/>
      <c r="PAS415" s="2"/>
      <c r="PAT415" s="2"/>
      <c r="PAU415" s="2"/>
      <c r="PAV415" s="2"/>
      <c r="PAW415" s="2"/>
      <c r="PAY415" s="132"/>
      <c r="PAZ415" s="132"/>
      <c r="PBA415" s="140"/>
      <c r="PBB415" s="132"/>
      <c r="PBC415" s="132"/>
      <c r="PBD415" s="132"/>
      <c r="PBE415" s="140"/>
      <c r="PBF415" s="140"/>
      <c r="PBG415" s="132"/>
      <c r="PBH415" s="141"/>
      <c r="PBJ415" s="2"/>
      <c r="PBK415" s="2"/>
      <c r="PBL415" s="2"/>
      <c r="PBM415" s="2"/>
      <c r="PBN415" s="2"/>
      <c r="PBO415" s="2"/>
      <c r="PBP415" s="2"/>
      <c r="PBQ415" s="2"/>
      <c r="PBS415" s="132"/>
      <c r="PBT415" s="132"/>
      <c r="PBU415" s="140"/>
      <c r="PBV415" s="132"/>
      <c r="PBW415" s="132"/>
      <c r="PBX415" s="132"/>
      <c r="PBY415" s="140"/>
      <c r="PBZ415" s="140"/>
      <c r="PCA415" s="132"/>
      <c r="PCB415" s="141"/>
      <c r="PCD415" s="2"/>
      <c r="PCE415" s="2"/>
      <c r="PCF415" s="2"/>
      <c r="PCG415" s="2"/>
      <c r="PCH415" s="2"/>
      <c r="PCI415" s="2"/>
      <c r="PCJ415" s="2"/>
      <c r="PCK415" s="2"/>
      <c r="PCM415" s="132"/>
      <c r="PCN415" s="132"/>
      <c r="PCO415" s="140"/>
      <c r="PCP415" s="132"/>
      <c r="PCQ415" s="132"/>
      <c r="PCR415" s="132"/>
      <c r="PCS415" s="140"/>
      <c r="PCT415" s="140"/>
      <c r="PCU415" s="132"/>
      <c r="PCV415" s="141"/>
      <c r="PCX415" s="2"/>
      <c r="PCY415" s="2"/>
      <c r="PCZ415" s="2"/>
      <c r="PDA415" s="2"/>
      <c r="PDB415" s="2"/>
      <c r="PDC415" s="2"/>
      <c r="PDD415" s="2"/>
      <c r="PDE415" s="2"/>
      <c r="PDG415" s="132"/>
      <c r="PDH415" s="132"/>
      <c r="PDI415" s="140"/>
      <c r="PDJ415" s="132"/>
      <c r="PDK415" s="132"/>
      <c r="PDL415" s="132"/>
      <c r="PDM415" s="140"/>
      <c r="PDN415" s="140"/>
      <c r="PDO415" s="132"/>
      <c r="PDP415" s="141"/>
      <c r="PDR415" s="2"/>
      <c r="PDS415" s="2"/>
      <c r="PDT415" s="2"/>
      <c r="PDU415" s="2"/>
      <c r="PDV415" s="2"/>
      <c r="PDW415" s="2"/>
      <c r="PDX415" s="2"/>
      <c r="PDY415" s="2"/>
      <c r="PEA415" s="132"/>
      <c r="PEB415" s="132"/>
      <c r="PEC415" s="140"/>
      <c r="PED415" s="132"/>
      <c r="PEE415" s="132"/>
      <c r="PEF415" s="132"/>
      <c r="PEG415" s="140"/>
      <c r="PEH415" s="140"/>
      <c r="PEI415" s="132"/>
      <c r="PEJ415" s="141"/>
      <c r="PEL415" s="2"/>
      <c r="PEM415" s="2"/>
      <c r="PEN415" s="2"/>
      <c r="PEO415" s="2"/>
      <c r="PEP415" s="2"/>
      <c r="PEQ415" s="2"/>
      <c r="PER415" s="2"/>
      <c r="PES415" s="2"/>
      <c r="PEU415" s="132"/>
      <c r="PEV415" s="132"/>
      <c r="PEW415" s="140"/>
      <c r="PEX415" s="132"/>
      <c r="PEY415" s="132"/>
      <c r="PEZ415" s="132"/>
      <c r="PFA415" s="140"/>
      <c r="PFB415" s="140"/>
      <c r="PFC415" s="132"/>
      <c r="PFD415" s="141"/>
      <c r="PFF415" s="2"/>
      <c r="PFG415" s="2"/>
      <c r="PFH415" s="2"/>
      <c r="PFI415" s="2"/>
      <c r="PFJ415" s="2"/>
      <c r="PFK415" s="2"/>
      <c r="PFL415" s="2"/>
      <c r="PFM415" s="2"/>
      <c r="PFO415" s="132"/>
      <c r="PFP415" s="132"/>
      <c r="PFQ415" s="140"/>
      <c r="PFR415" s="132"/>
      <c r="PFS415" s="132"/>
      <c r="PFT415" s="132"/>
      <c r="PFU415" s="140"/>
      <c r="PFV415" s="140"/>
      <c r="PFW415" s="132"/>
      <c r="PFX415" s="141"/>
      <c r="PFZ415" s="2"/>
      <c r="PGA415" s="2"/>
      <c r="PGB415" s="2"/>
      <c r="PGC415" s="2"/>
      <c r="PGD415" s="2"/>
      <c r="PGE415" s="2"/>
      <c r="PGF415" s="2"/>
      <c r="PGG415" s="2"/>
      <c r="PGI415" s="132"/>
      <c r="PGJ415" s="132"/>
      <c r="PGK415" s="140"/>
      <c r="PGL415" s="132"/>
      <c r="PGM415" s="132"/>
      <c r="PGN415" s="132"/>
      <c r="PGO415" s="140"/>
      <c r="PGP415" s="140"/>
      <c r="PGQ415" s="132"/>
      <c r="PGR415" s="141"/>
      <c r="PGT415" s="2"/>
      <c r="PGU415" s="2"/>
      <c r="PGV415" s="2"/>
      <c r="PGW415" s="2"/>
      <c r="PGX415" s="2"/>
      <c r="PGY415" s="2"/>
      <c r="PGZ415" s="2"/>
      <c r="PHA415" s="2"/>
      <c r="PHC415" s="132"/>
      <c r="PHD415" s="132"/>
      <c r="PHE415" s="140"/>
      <c r="PHF415" s="132"/>
      <c r="PHG415" s="132"/>
      <c r="PHH415" s="132"/>
      <c r="PHI415" s="140"/>
      <c r="PHJ415" s="140"/>
      <c r="PHK415" s="132"/>
      <c r="PHL415" s="141"/>
      <c r="PHN415" s="2"/>
      <c r="PHO415" s="2"/>
      <c r="PHP415" s="2"/>
      <c r="PHQ415" s="2"/>
      <c r="PHR415" s="2"/>
      <c r="PHS415" s="2"/>
      <c r="PHT415" s="2"/>
      <c r="PHU415" s="2"/>
      <c r="PHW415" s="132"/>
      <c r="PHX415" s="132"/>
      <c r="PHY415" s="140"/>
      <c r="PHZ415" s="132"/>
      <c r="PIA415" s="132"/>
      <c r="PIB415" s="132"/>
      <c r="PIC415" s="140"/>
      <c r="PID415" s="140"/>
      <c r="PIE415" s="132"/>
      <c r="PIF415" s="141"/>
      <c r="PIH415" s="2"/>
      <c r="PII415" s="2"/>
      <c r="PIJ415" s="2"/>
      <c r="PIK415" s="2"/>
      <c r="PIL415" s="2"/>
      <c r="PIM415" s="2"/>
      <c r="PIN415" s="2"/>
      <c r="PIO415" s="2"/>
      <c r="PIQ415" s="132"/>
      <c r="PIR415" s="132"/>
      <c r="PIS415" s="140"/>
      <c r="PIT415" s="132"/>
      <c r="PIU415" s="132"/>
      <c r="PIV415" s="132"/>
      <c r="PIW415" s="140"/>
      <c r="PIX415" s="140"/>
      <c r="PIY415" s="132"/>
      <c r="PIZ415" s="141"/>
      <c r="PJB415" s="2"/>
      <c r="PJC415" s="2"/>
      <c r="PJD415" s="2"/>
      <c r="PJE415" s="2"/>
      <c r="PJF415" s="2"/>
      <c r="PJG415" s="2"/>
      <c r="PJH415" s="2"/>
      <c r="PJI415" s="2"/>
      <c r="PJK415" s="132"/>
      <c r="PJL415" s="132"/>
      <c r="PJM415" s="140"/>
      <c r="PJN415" s="132"/>
      <c r="PJO415" s="132"/>
      <c r="PJP415" s="132"/>
      <c r="PJQ415" s="140"/>
      <c r="PJR415" s="140"/>
      <c r="PJS415" s="132"/>
      <c r="PJT415" s="141"/>
      <c r="PJV415" s="2"/>
      <c r="PJW415" s="2"/>
      <c r="PJX415" s="2"/>
      <c r="PJY415" s="2"/>
      <c r="PJZ415" s="2"/>
      <c r="PKA415" s="2"/>
      <c r="PKB415" s="2"/>
      <c r="PKC415" s="2"/>
      <c r="PKE415" s="132"/>
      <c r="PKF415" s="132"/>
      <c r="PKG415" s="140"/>
      <c r="PKH415" s="132"/>
      <c r="PKI415" s="132"/>
      <c r="PKJ415" s="132"/>
      <c r="PKK415" s="140"/>
      <c r="PKL415" s="140"/>
      <c r="PKM415" s="132"/>
      <c r="PKN415" s="141"/>
      <c r="PKP415" s="2"/>
      <c r="PKQ415" s="2"/>
      <c r="PKR415" s="2"/>
      <c r="PKS415" s="2"/>
      <c r="PKT415" s="2"/>
      <c r="PKU415" s="2"/>
      <c r="PKV415" s="2"/>
      <c r="PKW415" s="2"/>
      <c r="PKY415" s="132"/>
      <c r="PKZ415" s="132"/>
      <c r="PLA415" s="140"/>
      <c r="PLB415" s="132"/>
      <c r="PLC415" s="132"/>
      <c r="PLD415" s="132"/>
      <c r="PLE415" s="140"/>
      <c r="PLF415" s="140"/>
      <c r="PLG415" s="132"/>
      <c r="PLH415" s="141"/>
      <c r="PLJ415" s="2"/>
      <c r="PLK415" s="2"/>
      <c r="PLL415" s="2"/>
      <c r="PLM415" s="2"/>
      <c r="PLN415" s="2"/>
      <c r="PLO415" s="2"/>
      <c r="PLP415" s="2"/>
      <c r="PLQ415" s="2"/>
      <c r="PLS415" s="132"/>
      <c r="PLT415" s="132"/>
      <c r="PLU415" s="140"/>
      <c r="PLV415" s="132"/>
      <c r="PLW415" s="132"/>
      <c r="PLX415" s="132"/>
      <c r="PLY415" s="140"/>
      <c r="PLZ415" s="140"/>
      <c r="PMA415" s="132"/>
      <c r="PMB415" s="141"/>
      <c r="PMD415" s="2"/>
      <c r="PME415" s="2"/>
      <c r="PMF415" s="2"/>
      <c r="PMG415" s="2"/>
      <c r="PMH415" s="2"/>
      <c r="PMI415" s="2"/>
      <c r="PMJ415" s="2"/>
      <c r="PMK415" s="2"/>
      <c r="PMM415" s="132"/>
      <c r="PMN415" s="132"/>
      <c r="PMO415" s="140"/>
      <c r="PMP415" s="132"/>
      <c r="PMQ415" s="132"/>
      <c r="PMR415" s="132"/>
      <c r="PMS415" s="140"/>
      <c r="PMT415" s="140"/>
      <c r="PMU415" s="132"/>
      <c r="PMV415" s="141"/>
      <c r="PMX415" s="2"/>
      <c r="PMY415" s="2"/>
      <c r="PMZ415" s="2"/>
      <c r="PNA415" s="2"/>
      <c r="PNB415" s="2"/>
      <c r="PNC415" s="2"/>
      <c r="PND415" s="2"/>
      <c r="PNE415" s="2"/>
      <c r="PNG415" s="132"/>
      <c r="PNH415" s="132"/>
      <c r="PNI415" s="140"/>
      <c r="PNJ415" s="132"/>
      <c r="PNK415" s="132"/>
      <c r="PNL415" s="132"/>
      <c r="PNM415" s="140"/>
      <c r="PNN415" s="140"/>
      <c r="PNO415" s="132"/>
      <c r="PNP415" s="141"/>
      <c r="PNR415" s="2"/>
      <c r="PNS415" s="2"/>
      <c r="PNT415" s="2"/>
      <c r="PNU415" s="2"/>
      <c r="PNV415" s="2"/>
      <c r="PNW415" s="2"/>
      <c r="PNX415" s="2"/>
      <c r="PNY415" s="2"/>
      <c r="POA415" s="132"/>
      <c r="POB415" s="132"/>
      <c r="POC415" s="140"/>
      <c r="POD415" s="132"/>
      <c r="POE415" s="132"/>
      <c r="POF415" s="132"/>
      <c r="POG415" s="140"/>
      <c r="POH415" s="140"/>
      <c r="POI415" s="132"/>
      <c r="POJ415" s="141"/>
      <c r="POL415" s="2"/>
      <c r="POM415" s="2"/>
      <c r="PON415" s="2"/>
      <c r="POO415" s="2"/>
      <c r="POP415" s="2"/>
      <c r="POQ415" s="2"/>
      <c r="POR415" s="2"/>
      <c r="POS415" s="2"/>
      <c r="POU415" s="132"/>
      <c r="POV415" s="132"/>
      <c r="POW415" s="140"/>
      <c r="POX415" s="132"/>
      <c r="POY415" s="132"/>
      <c r="POZ415" s="132"/>
      <c r="PPA415" s="140"/>
      <c r="PPB415" s="140"/>
      <c r="PPC415" s="132"/>
      <c r="PPD415" s="141"/>
      <c r="PPF415" s="2"/>
      <c r="PPG415" s="2"/>
      <c r="PPH415" s="2"/>
      <c r="PPI415" s="2"/>
      <c r="PPJ415" s="2"/>
      <c r="PPK415" s="2"/>
      <c r="PPL415" s="2"/>
      <c r="PPM415" s="2"/>
      <c r="PPO415" s="132"/>
      <c r="PPP415" s="132"/>
      <c r="PPQ415" s="140"/>
      <c r="PPR415" s="132"/>
      <c r="PPS415" s="132"/>
      <c r="PPT415" s="132"/>
      <c r="PPU415" s="140"/>
      <c r="PPV415" s="140"/>
      <c r="PPW415" s="132"/>
      <c r="PPX415" s="141"/>
      <c r="PPZ415" s="2"/>
      <c r="PQA415" s="2"/>
      <c r="PQB415" s="2"/>
      <c r="PQC415" s="2"/>
      <c r="PQD415" s="2"/>
      <c r="PQE415" s="2"/>
      <c r="PQF415" s="2"/>
      <c r="PQG415" s="2"/>
      <c r="PQI415" s="132"/>
      <c r="PQJ415" s="132"/>
      <c r="PQK415" s="140"/>
      <c r="PQL415" s="132"/>
      <c r="PQM415" s="132"/>
      <c r="PQN415" s="132"/>
      <c r="PQO415" s="140"/>
      <c r="PQP415" s="140"/>
      <c r="PQQ415" s="132"/>
      <c r="PQR415" s="141"/>
      <c r="PQT415" s="2"/>
      <c r="PQU415" s="2"/>
      <c r="PQV415" s="2"/>
      <c r="PQW415" s="2"/>
      <c r="PQX415" s="2"/>
      <c r="PQY415" s="2"/>
      <c r="PQZ415" s="2"/>
      <c r="PRA415" s="2"/>
      <c r="PRC415" s="132"/>
      <c r="PRD415" s="132"/>
      <c r="PRE415" s="140"/>
      <c r="PRF415" s="132"/>
      <c r="PRG415" s="132"/>
      <c r="PRH415" s="132"/>
      <c r="PRI415" s="140"/>
      <c r="PRJ415" s="140"/>
      <c r="PRK415" s="132"/>
      <c r="PRL415" s="141"/>
      <c r="PRN415" s="2"/>
      <c r="PRO415" s="2"/>
      <c r="PRP415" s="2"/>
      <c r="PRQ415" s="2"/>
      <c r="PRR415" s="2"/>
      <c r="PRS415" s="2"/>
      <c r="PRT415" s="2"/>
      <c r="PRU415" s="2"/>
      <c r="PRW415" s="132"/>
      <c r="PRX415" s="132"/>
      <c r="PRY415" s="140"/>
      <c r="PRZ415" s="132"/>
      <c r="PSA415" s="132"/>
      <c r="PSB415" s="132"/>
      <c r="PSC415" s="140"/>
      <c r="PSD415" s="140"/>
      <c r="PSE415" s="132"/>
      <c r="PSF415" s="141"/>
      <c r="PSH415" s="2"/>
      <c r="PSI415" s="2"/>
      <c r="PSJ415" s="2"/>
      <c r="PSK415" s="2"/>
      <c r="PSL415" s="2"/>
      <c r="PSM415" s="2"/>
      <c r="PSN415" s="2"/>
      <c r="PSO415" s="2"/>
      <c r="PSQ415" s="132"/>
      <c r="PSR415" s="132"/>
      <c r="PSS415" s="140"/>
      <c r="PST415" s="132"/>
      <c r="PSU415" s="132"/>
      <c r="PSV415" s="132"/>
      <c r="PSW415" s="140"/>
      <c r="PSX415" s="140"/>
      <c r="PSY415" s="132"/>
      <c r="PSZ415" s="141"/>
      <c r="PTB415" s="2"/>
      <c r="PTC415" s="2"/>
      <c r="PTD415" s="2"/>
      <c r="PTE415" s="2"/>
      <c r="PTF415" s="2"/>
      <c r="PTG415" s="2"/>
      <c r="PTH415" s="2"/>
      <c r="PTI415" s="2"/>
      <c r="PTK415" s="132"/>
      <c r="PTL415" s="132"/>
      <c r="PTM415" s="140"/>
      <c r="PTN415" s="132"/>
      <c r="PTO415" s="132"/>
      <c r="PTP415" s="132"/>
      <c r="PTQ415" s="140"/>
      <c r="PTR415" s="140"/>
      <c r="PTS415" s="132"/>
      <c r="PTT415" s="141"/>
      <c r="PTV415" s="2"/>
      <c r="PTW415" s="2"/>
      <c r="PTX415" s="2"/>
      <c r="PTY415" s="2"/>
      <c r="PTZ415" s="2"/>
      <c r="PUA415" s="2"/>
      <c r="PUB415" s="2"/>
      <c r="PUC415" s="2"/>
      <c r="PUE415" s="132"/>
      <c r="PUF415" s="132"/>
      <c r="PUG415" s="140"/>
      <c r="PUH415" s="132"/>
      <c r="PUI415" s="132"/>
      <c r="PUJ415" s="132"/>
      <c r="PUK415" s="140"/>
      <c r="PUL415" s="140"/>
      <c r="PUM415" s="132"/>
      <c r="PUN415" s="141"/>
      <c r="PUP415" s="2"/>
      <c r="PUQ415" s="2"/>
      <c r="PUR415" s="2"/>
      <c r="PUS415" s="2"/>
      <c r="PUT415" s="2"/>
      <c r="PUU415" s="2"/>
      <c r="PUV415" s="2"/>
      <c r="PUW415" s="2"/>
      <c r="PUY415" s="132"/>
      <c r="PUZ415" s="132"/>
      <c r="PVA415" s="140"/>
      <c r="PVB415" s="132"/>
      <c r="PVC415" s="132"/>
      <c r="PVD415" s="132"/>
      <c r="PVE415" s="140"/>
      <c r="PVF415" s="140"/>
      <c r="PVG415" s="132"/>
      <c r="PVH415" s="141"/>
      <c r="PVJ415" s="2"/>
      <c r="PVK415" s="2"/>
      <c r="PVL415" s="2"/>
      <c r="PVM415" s="2"/>
      <c r="PVN415" s="2"/>
      <c r="PVO415" s="2"/>
      <c r="PVP415" s="2"/>
      <c r="PVQ415" s="2"/>
      <c r="PVS415" s="132"/>
      <c r="PVT415" s="132"/>
      <c r="PVU415" s="140"/>
      <c r="PVV415" s="132"/>
      <c r="PVW415" s="132"/>
      <c r="PVX415" s="132"/>
      <c r="PVY415" s="140"/>
      <c r="PVZ415" s="140"/>
      <c r="PWA415" s="132"/>
      <c r="PWB415" s="141"/>
      <c r="PWD415" s="2"/>
      <c r="PWE415" s="2"/>
      <c r="PWF415" s="2"/>
      <c r="PWG415" s="2"/>
      <c r="PWH415" s="2"/>
      <c r="PWI415" s="2"/>
      <c r="PWJ415" s="2"/>
      <c r="PWK415" s="2"/>
      <c r="PWM415" s="132"/>
      <c r="PWN415" s="132"/>
      <c r="PWO415" s="140"/>
      <c r="PWP415" s="132"/>
      <c r="PWQ415" s="132"/>
      <c r="PWR415" s="132"/>
      <c r="PWS415" s="140"/>
      <c r="PWT415" s="140"/>
      <c r="PWU415" s="132"/>
      <c r="PWV415" s="141"/>
      <c r="PWX415" s="2"/>
      <c r="PWY415" s="2"/>
      <c r="PWZ415" s="2"/>
      <c r="PXA415" s="2"/>
      <c r="PXB415" s="2"/>
      <c r="PXC415" s="2"/>
      <c r="PXD415" s="2"/>
      <c r="PXE415" s="2"/>
      <c r="PXG415" s="132"/>
      <c r="PXH415" s="132"/>
      <c r="PXI415" s="140"/>
      <c r="PXJ415" s="132"/>
      <c r="PXK415" s="132"/>
      <c r="PXL415" s="132"/>
      <c r="PXM415" s="140"/>
      <c r="PXN415" s="140"/>
      <c r="PXO415" s="132"/>
      <c r="PXP415" s="141"/>
      <c r="PXR415" s="2"/>
      <c r="PXS415" s="2"/>
      <c r="PXT415" s="2"/>
      <c r="PXU415" s="2"/>
      <c r="PXV415" s="2"/>
      <c r="PXW415" s="2"/>
      <c r="PXX415" s="2"/>
      <c r="PXY415" s="2"/>
      <c r="PYA415" s="132"/>
      <c r="PYB415" s="132"/>
      <c r="PYC415" s="140"/>
      <c r="PYD415" s="132"/>
      <c r="PYE415" s="132"/>
      <c r="PYF415" s="132"/>
      <c r="PYG415" s="140"/>
      <c r="PYH415" s="140"/>
      <c r="PYI415" s="132"/>
      <c r="PYJ415" s="141"/>
      <c r="PYL415" s="2"/>
      <c r="PYM415" s="2"/>
      <c r="PYN415" s="2"/>
      <c r="PYO415" s="2"/>
      <c r="PYP415" s="2"/>
      <c r="PYQ415" s="2"/>
      <c r="PYR415" s="2"/>
      <c r="PYS415" s="2"/>
      <c r="PYU415" s="132"/>
      <c r="PYV415" s="132"/>
      <c r="PYW415" s="140"/>
      <c r="PYX415" s="132"/>
      <c r="PYY415" s="132"/>
      <c r="PYZ415" s="132"/>
      <c r="PZA415" s="140"/>
      <c r="PZB415" s="140"/>
      <c r="PZC415" s="132"/>
      <c r="PZD415" s="141"/>
      <c r="PZF415" s="2"/>
      <c r="PZG415" s="2"/>
      <c r="PZH415" s="2"/>
      <c r="PZI415" s="2"/>
      <c r="PZJ415" s="2"/>
      <c r="PZK415" s="2"/>
      <c r="PZL415" s="2"/>
      <c r="PZM415" s="2"/>
      <c r="PZO415" s="132"/>
      <c r="PZP415" s="132"/>
      <c r="PZQ415" s="140"/>
      <c r="PZR415" s="132"/>
      <c r="PZS415" s="132"/>
      <c r="PZT415" s="132"/>
      <c r="PZU415" s="140"/>
      <c r="PZV415" s="140"/>
      <c r="PZW415" s="132"/>
      <c r="PZX415" s="141"/>
      <c r="PZZ415" s="2"/>
      <c r="QAA415" s="2"/>
      <c r="QAB415" s="2"/>
      <c r="QAC415" s="2"/>
      <c r="QAD415" s="2"/>
      <c r="QAE415" s="2"/>
      <c r="QAF415" s="2"/>
      <c r="QAG415" s="2"/>
      <c r="QAI415" s="132"/>
      <c r="QAJ415" s="132"/>
      <c r="QAK415" s="140"/>
      <c r="QAL415" s="132"/>
      <c r="QAM415" s="132"/>
      <c r="QAN415" s="132"/>
      <c r="QAO415" s="140"/>
      <c r="QAP415" s="140"/>
      <c r="QAQ415" s="132"/>
      <c r="QAR415" s="141"/>
      <c r="QAT415" s="2"/>
      <c r="QAU415" s="2"/>
      <c r="QAV415" s="2"/>
      <c r="QAW415" s="2"/>
      <c r="QAX415" s="2"/>
      <c r="QAY415" s="2"/>
      <c r="QAZ415" s="2"/>
      <c r="QBA415" s="2"/>
      <c r="QBC415" s="132"/>
      <c r="QBD415" s="132"/>
      <c r="QBE415" s="140"/>
      <c r="QBF415" s="132"/>
      <c r="QBG415" s="132"/>
      <c r="QBH415" s="132"/>
      <c r="QBI415" s="140"/>
      <c r="QBJ415" s="140"/>
      <c r="QBK415" s="132"/>
      <c r="QBL415" s="141"/>
      <c r="QBN415" s="2"/>
      <c r="QBO415" s="2"/>
      <c r="QBP415" s="2"/>
      <c r="QBQ415" s="2"/>
      <c r="QBR415" s="2"/>
      <c r="QBS415" s="2"/>
      <c r="QBT415" s="2"/>
      <c r="QBU415" s="2"/>
      <c r="QBW415" s="132"/>
      <c r="QBX415" s="132"/>
      <c r="QBY415" s="140"/>
      <c r="QBZ415" s="132"/>
      <c r="QCA415" s="132"/>
      <c r="QCB415" s="132"/>
      <c r="QCC415" s="140"/>
      <c r="QCD415" s="140"/>
      <c r="QCE415" s="132"/>
      <c r="QCF415" s="141"/>
      <c r="QCH415" s="2"/>
      <c r="QCI415" s="2"/>
      <c r="QCJ415" s="2"/>
      <c r="QCK415" s="2"/>
      <c r="QCL415" s="2"/>
      <c r="QCM415" s="2"/>
      <c r="QCN415" s="2"/>
      <c r="QCO415" s="2"/>
      <c r="QCQ415" s="132"/>
      <c r="QCR415" s="132"/>
      <c r="QCS415" s="140"/>
      <c r="QCT415" s="132"/>
      <c r="QCU415" s="132"/>
      <c r="QCV415" s="132"/>
      <c r="QCW415" s="140"/>
      <c r="QCX415" s="140"/>
      <c r="QCY415" s="132"/>
      <c r="QCZ415" s="141"/>
      <c r="QDB415" s="2"/>
      <c r="QDC415" s="2"/>
      <c r="QDD415" s="2"/>
      <c r="QDE415" s="2"/>
      <c r="QDF415" s="2"/>
      <c r="QDG415" s="2"/>
      <c r="QDH415" s="2"/>
      <c r="QDI415" s="2"/>
      <c r="QDK415" s="132"/>
      <c r="QDL415" s="132"/>
      <c r="QDM415" s="140"/>
      <c r="QDN415" s="132"/>
      <c r="QDO415" s="132"/>
      <c r="QDP415" s="132"/>
      <c r="QDQ415" s="140"/>
      <c r="QDR415" s="140"/>
      <c r="QDS415" s="132"/>
      <c r="QDT415" s="141"/>
      <c r="QDV415" s="2"/>
      <c r="QDW415" s="2"/>
      <c r="QDX415" s="2"/>
      <c r="QDY415" s="2"/>
      <c r="QDZ415" s="2"/>
      <c r="QEA415" s="2"/>
      <c r="QEB415" s="2"/>
      <c r="QEC415" s="2"/>
      <c r="QEE415" s="132"/>
      <c r="QEF415" s="132"/>
      <c r="QEG415" s="140"/>
      <c r="QEH415" s="132"/>
      <c r="QEI415" s="132"/>
      <c r="QEJ415" s="132"/>
      <c r="QEK415" s="140"/>
      <c r="QEL415" s="140"/>
      <c r="QEM415" s="132"/>
      <c r="QEN415" s="141"/>
      <c r="QEP415" s="2"/>
      <c r="QEQ415" s="2"/>
      <c r="QER415" s="2"/>
      <c r="QES415" s="2"/>
      <c r="QET415" s="2"/>
      <c r="QEU415" s="2"/>
      <c r="QEV415" s="2"/>
      <c r="QEW415" s="2"/>
      <c r="QEY415" s="132"/>
      <c r="QEZ415" s="132"/>
      <c r="QFA415" s="140"/>
      <c r="QFB415" s="132"/>
      <c r="QFC415" s="132"/>
      <c r="QFD415" s="132"/>
      <c r="QFE415" s="140"/>
      <c r="QFF415" s="140"/>
      <c r="QFG415" s="132"/>
      <c r="QFH415" s="141"/>
      <c r="QFJ415" s="2"/>
      <c r="QFK415" s="2"/>
      <c r="QFL415" s="2"/>
      <c r="QFM415" s="2"/>
      <c r="QFN415" s="2"/>
      <c r="QFO415" s="2"/>
      <c r="QFP415" s="2"/>
      <c r="QFQ415" s="2"/>
      <c r="QFS415" s="132"/>
      <c r="QFT415" s="132"/>
      <c r="QFU415" s="140"/>
      <c r="QFV415" s="132"/>
      <c r="QFW415" s="132"/>
      <c r="QFX415" s="132"/>
      <c r="QFY415" s="140"/>
      <c r="QFZ415" s="140"/>
      <c r="QGA415" s="132"/>
      <c r="QGB415" s="141"/>
      <c r="QGD415" s="2"/>
      <c r="QGE415" s="2"/>
      <c r="QGF415" s="2"/>
      <c r="QGG415" s="2"/>
      <c r="QGH415" s="2"/>
      <c r="QGI415" s="2"/>
      <c r="QGJ415" s="2"/>
      <c r="QGK415" s="2"/>
      <c r="QGM415" s="132"/>
      <c r="QGN415" s="132"/>
      <c r="QGO415" s="140"/>
      <c r="QGP415" s="132"/>
      <c r="QGQ415" s="132"/>
      <c r="QGR415" s="132"/>
      <c r="QGS415" s="140"/>
      <c r="QGT415" s="140"/>
      <c r="QGU415" s="132"/>
      <c r="QGV415" s="141"/>
      <c r="QGX415" s="2"/>
      <c r="QGY415" s="2"/>
      <c r="QGZ415" s="2"/>
      <c r="QHA415" s="2"/>
      <c r="QHB415" s="2"/>
      <c r="QHC415" s="2"/>
      <c r="QHD415" s="2"/>
      <c r="QHE415" s="2"/>
      <c r="QHG415" s="132"/>
      <c r="QHH415" s="132"/>
      <c r="QHI415" s="140"/>
      <c r="QHJ415" s="132"/>
      <c r="QHK415" s="132"/>
      <c r="QHL415" s="132"/>
      <c r="QHM415" s="140"/>
      <c r="QHN415" s="140"/>
      <c r="QHO415" s="132"/>
      <c r="QHP415" s="141"/>
      <c r="QHR415" s="2"/>
      <c r="QHS415" s="2"/>
      <c r="QHT415" s="2"/>
      <c r="QHU415" s="2"/>
      <c r="QHV415" s="2"/>
      <c r="QHW415" s="2"/>
      <c r="QHX415" s="2"/>
      <c r="QHY415" s="2"/>
      <c r="QIA415" s="132"/>
      <c r="QIB415" s="132"/>
      <c r="QIC415" s="140"/>
      <c r="QID415" s="132"/>
      <c r="QIE415" s="132"/>
      <c r="QIF415" s="132"/>
      <c r="QIG415" s="140"/>
      <c r="QIH415" s="140"/>
      <c r="QII415" s="132"/>
      <c r="QIJ415" s="141"/>
      <c r="QIL415" s="2"/>
      <c r="QIM415" s="2"/>
      <c r="QIN415" s="2"/>
      <c r="QIO415" s="2"/>
      <c r="QIP415" s="2"/>
      <c r="QIQ415" s="2"/>
      <c r="QIR415" s="2"/>
      <c r="QIS415" s="2"/>
      <c r="QIU415" s="132"/>
      <c r="QIV415" s="132"/>
      <c r="QIW415" s="140"/>
      <c r="QIX415" s="132"/>
      <c r="QIY415" s="132"/>
      <c r="QIZ415" s="132"/>
      <c r="QJA415" s="140"/>
      <c r="QJB415" s="140"/>
      <c r="QJC415" s="132"/>
      <c r="QJD415" s="141"/>
      <c r="QJF415" s="2"/>
      <c r="QJG415" s="2"/>
      <c r="QJH415" s="2"/>
      <c r="QJI415" s="2"/>
      <c r="QJJ415" s="2"/>
      <c r="QJK415" s="2"/>
      <c r="QJL415" s="2"/>
      <c r="QJM415" s="2"/>
      <c r="QJO415" s="132"/>
      <c r="QJP415" s="132"/>
      <c r="QJQ415" s="140"/>
      <c r="QJR415" s="132"/>
      <c r="QJS415" s="132"/>
      <c r="QJT415" s="132"/>
      <c r="QJU415" s="140"/>
      <c r="QJV415" s="140"/>
      <c r="QJW415" s="132"/>
      <c r="QJX415" s="141"/>
      <c r="QJZ415" s="2"/>
      <c r="QKA415" s="2"/>
      <c r="QKB415" s="2"/>
      <c r="QKC415" s="2"/>
      <c r="QKD415" s="2"/>
      <c r="QKE415" s="2"/>
      <c r="QKF415" s="2"/>
      <c r="QKG415" s="2"/>
      <c r="QKI415" s="132"/>
      <c r="QKJ415" s="132"/>
      <c r="QKK415" s="140"/>
      <c r="QKL415" s="132"/>
      <c r="QKM415" s="132"/>
      <c r="QKN415" s="132"/>
      <c r="QKO415" s="140"/>
      <c r="QKP415" s="140"/>
      <c r="QKQ415" s="132"/>
      <c r="QKR415" s="141"/>
      <c r="QKT415" s="2"/>
      <c r="QKU415" s="2"/>
      <c r="QKV415" s="2"/>
      <c r="QKW415" s="2"/>
      <c r="QKX415" s="2"/>
      <c r="QKY415" s="2"/>
      <c r="QKZ415" s="2"/>
      <c r="QLA415" s="2"/>
      <c r="QLC415" s="132"/>
      <c r="QLD415" s="132"/>
      <c r="QLE415" s="140"/>
      <c r="QLF415" s="132"/>
      <c r="QLG415" s="132"/>
      <c r="QLH415" s="132"/>
      <c r="QLI415" s="140"/>
      <c r="QLJ415" s="140"/>
      <c r="QLK415" s="132"/>
      <c r="QLL415" s="141"/>
      <c r="QLN415" s="2"/>
      <c r="QLO415" s="2"/>
      <c r="QLP415" s="2"/>
      <c r="QLQ415" s="2"/>
      <c r="QLR415" s="2"/>
      <c r="QLS415" s="2"/>
      <c r="QLT415" s="2"/>
      <c r="QLU415" s="2"/>
      <c r="QLW415" s="132"/>
      <c r="QLX415" s="132"/>
      <c r="QLY415" s="140"/>
      <c r="QLZ415" s="132"/>
      <c r="QMA415" s="132"/>
      <c r="QMB415" s="132"/>
      <c r="QMC415" s="140"/>
      <c r="QMD415" s="140"/>
      <c r="QME415" s="132"/>
      <c r="QMF415" s="141"/>
      <c r="QMH415" s="2"/>
      <c r="QMI415" s="2"/>
      <c r="QMJ415" s="2"/>
      <c r="QMK415" s="2"/>
      <c r="QML415" s="2"/>
      <c r="QMM415" s="2"/>
      <c r="QMN415" s="2"/>
      <c r="QMO415" s="2"/>
      <c r="QMQ415" s="132"/>
      <c r="QMR415" s="132"/>
      <c r="QMS415" s="140"/>
      <c r="QMT415" s="132"/>
      <c r="QMU415" s="132"/>
      <c r="QMV415" s="132"/>
      <c r="QMW415" s="140"/>
      <c r="QMX415" s="140"/>
      <c r="QMY415" s="132"/>
      <c r="QMZ415" s="141"/>
      <c r="QNB415" s="2"/>
      <c r="QNC415" s="2"/>
      <c r="QND415" s="2"/>
      <c r="QNE415" s="2"/>
      <c r="QNF415" s="2"/>
      <c r="QNG415" s="2"/>
      <c r="QNH415" s="2"/>
      <c r="QNI415" s="2"/>
      <c r="QNK415" s="132"/>
      <c r="QNL415" s="132"/>
      <c r="QNM415" s="140"/>
      <c r="QNN415" s="132"/>
      <c r="QNO415" s="132"/>
      <c r="QNP415" s="132"/>
      <c r="QNQ415" s="140"/>
      <c r="QNR415" s="140"/>
      <c r="QNS415" s="132"/>
      <c r="QNT415" s="141"/>
      <c r="QNV415" s="2"/>
      <c r="QNW415" s="2"/>
      <c r="QNX415" s="2"/>
      <c r="QNY415" s="2"/>
      <c r="QNZ415" s="2"/>
      <c r="QOA415" s="2"/>
      <c r="QOB415" s="2"/>
      <c r="QOC415" s="2"/>
      <c r="QOE415" s="132"/>
      <c r="QOF415" s="132"/>
      <c r="QOG415" s="140"/>
      <c r="QOH415" s="132"/>
      <c r="QOI415" s="132"/>
      <c r="QOJ415" s="132"/>
      <c r="QOK415" s="140"/>
      <c r="QOL415" s="140"/>
      <c r="QOM415" s="132"/>
      <c r="QON415" s="141"/>
      <c r="QOP415" s="2"/>
      <c r="QOQ415" s="2"/>
      <c r="QOR415" s="2"/>
      <c r="QOS415" s="2"/>
      <c r="QOT415" s="2"/>
      <c r="QOU415" s="2"/>
      <c r="QOV415" s="2"/>
      <c r="QOW415" s="2"/>
      <c r="QOY415" s="132"/>
      <c r="QOZ415" s="132"/>
      <c r="QPA415" s="140"/>
      <c r="QPB415" s="132"/>
      <c r="QPC415" s="132"/>
      <c r="QPD415" s="132"/>
      <c r="QPE415" s="140"/>
      <c r="QPF415" s="140"/>
      <c r="QPG415" s="132"/>
      <c r="QPH415" s="141"/>
      <c r="QPJ415" s="2"/>
      <c r="QPK415" s="2"/>
      <c r="QPL415" s="2"/>
      <c r="QPM415" s="2"/>
      <c r="QPN415" s="2"/>
      <c r="QPO415" s="2"/>
      <c r="QPP415" s="2"/>
      <c r="QPQ415" s="2"/>
      <c r="QPS415" s="132"/>
      <c r="QPT415" s="132"/>
      <c r="QPU415" s="140"/>
      <c r="QPV415" s="132"/>
      <c r="QPW415" s="132"/>
      <c r="QPX415" s="132"/>
      <c r="QPY415" s="140"/>
      <c r="QPZ415" s="140"/>
      <c r="QQA415" s="132"/>
      <c r="QQB415" s="141"/>
      <c r="QQD415" s="2"/>
      <c r="QQE415" s="2"/>
      <c r="QQF415" s="2"/>
      <c r="QQG415" s="2"/>
      <c r="QQH415" s="2"/>
      <c r="QQI415" s="2"/>
      <c r="QQJ415" s="2"/>
      <c r="QQK415" s="2"/>
      <c r="QQM415" s="132"/>
      <c r="QQN415" s="132"/>
      <c r="QQO415" s="140"/>
      <c r="QQP415" s="132"/>
      <c r="QQQ415" s="132"/>
      <c r="QQR415" s="132"/>
      <c r="QQS415" s="140"/>
      <c r="QQT415" s="140"/>
      <c r="QQU415" s="132"/>
      <c r="QQV415" s="141"/>
      <c r="QQX415" s="2"/>
      <c r="QQY415" s="2"/>
      <c r="QQZ415" s="2"/>
      <c r="QRA415" s="2"/>
      <c r="QRB415" s="2"/>
      <c r="QRC415" s="2"/>
      <c r="QRD415" s="2"/>
      <c r="QRE415" s="2"/>
      <c r="QRG415" s="132"/>
      <c r="QRH415" s="132"/>
      <c r="QRI415" s="140"/>
      <c r="QRJ415" s="132"/>
      <c r="QRK415" s="132"/>
      <c r="QRL415" s="132"/>
      <c r="QRM415" s="140"/>
      <c r="QRN415" s="140"/>
      <c r="QRO415" s="132"/>
      <c r="QRP415" s="141"/>
      <c r="QRR415" s="2"/>
      <c r="QRS415" s="2"/>
      <c r="QRT415" s="2"/>
      <c r="QRU415" s="2"/>
      <c r="QRV415" s="2"/>
      <c r="QRW415" s="2"/>
      <c r="QRX415" s="2"/>
      <c r="QRY415" s="2"/>
      <c r="QSA415" s="132"/>
      <c r="QSB415" s="132"/>
      <c r="QSC415" s="140"/>
      <c r="QSD415" s="132"/>
      <c r="QSE415" s="132"/>
      <c r="QSF415" s="132"/>
      <c r="QSG415" s="140"/>
      <c r="QSH415" s="140"/>
      <c r="QSI415" s="132"/>
      <c r="QSJ415" s="141"/>
      <c r="QSL415" s="2"/>
      <c r="QSM415" s="2"/>
      <c r="QSN415" s="2"/>
      <c r="QSO415" s="2"/>
      <c r="QSP415" s="2"/>
      <c r="QSQ415" s="2"/>
      <c r="QSR415" s="2"/>
      <c r="QSS415" s="2"/>
      <c r="QSU415" s="132"/>
      <c r="QSV415" s="132"/>
      <c r="QSW415" s="140"/>
      <c r="QSX415" s="132"/>
      <c r="QSY415" s="132"/>
      <c r="QSZ415" s="132"/>
      <c r="QTA415" s="140"/>
      <c r="QTB415" s="140"/>
      <c r="QTC415" s="132"/>
      <c r="QTD415" s="141"/>
      <c r="QTF415" s="2"/>
      <c r="QTG415" s="2"/>
      <c r="QTH415" s="2"/>
      <c r="QTI415" s="2"/>
      <c r="QTJ415" s="2"/>
      <c r="QTK415" s="2"/>
      <c r="QTL415" s="2"/>
      <c r="QTM415" s="2"/>
      <c r="QTO415" s="132"/>
      <c r="QTP415" s="132"/>
      <c r="QTQ415" s="140"/>
      <c r="QTR415" s="132"/>
      <c r="QTS415" s="132"/>
      <c r="QTT415" s="132"/>
      <c r="QTU415" s="140"/>
      <c r="QTV415" s="140"/>
      <c r="QTW415" s="132"/>
      <c r="QTX415" s="141"/>
      <c r="QTZ415" s="2"/>
      <c r="QUA415" s="2"/>
      <c r="QUB415" s="2"/>
      <c r="QUC415" s="2"/>
      <c r="QUD415" s="2"/>
      <c r="QUE415" s="2"/>
      <c r="QUF415" s="2"/>
      <c r="QUG415" s="2"/>
      <c r="QUI415" s="132"/>
      <c r="QUJ415" s="132"/>
      <c r="QUK415" s="140"/>
      <c r="QUL415" s="132"/>
      <c r="QUM415" s="132"/>
      <c r="QUN415" s="132"/>
      <c r="QUO415" s="140"/>
      <c r="QUP415" s="140"/>
      <c r="QUQ415" s="132"/>
      <c r="QUR415" s="141"/>
      <c r="QUT415" s="2"/>
      <c r="QUU415" s="2"/>
      <c r="QUV415" s="2"/>
      <c r="QUW415" s="2"/>
      <c r="QUX415" s="2"/>
      <c r="QUY415" s="2"/>
      <c r="QUZ415" s="2"/>
      <c r="QVA415" s="2"/>
      <c r="QVC415" s="132"/>
      <c r="QVD415" s="132"/>
      <c r="QVE415" s="140"/>
      <c r="QVF415" s="132"/>
      <c r="QVG415" s="132"/>
      <c r="QVH415" s="132"/>
      <c r="QVI415" s="140"/>
      <c r="QVJ415" s="140"/>
      <c r="QVK415" s="132"/>
      <c r="QVL415" s="141"/>
      <c r="QVN415" s="2"/>
      <c r="QVO415" s="2"/>
      <c r="QVP415" s="2"/>
      <c r="QVQ415" s="2"/>
      <c r="QVR415" s="2"/>
      <c r="QVS415" s="2"/>
      <c r="QVT415" s="2"/>
      <c r="QVU415" s="2"/>
      <c r="QVW415" s="132"/>
      <c r="QVX415" s="132"/>
      <c r="QVY415" s="140"/>
      <c r="QVZ415" s="132"/>
      <c r="QWA415" s="132"/>
      <c r="QWB415" s="132"/>
      <c r="QWC415" s="140"/>
      <c r="QWD415" s="140"/>
      <c r="QWE415" s="132"/>
      <c r="QWF415" s="141"/>
      <c r="QWH415" s="2"/>
      <c r="QWI415" s="2"/>
      <c r="QWJ415" s="2"/>
      <c r="QWK415" s="2"/>
      <c r="QWL415" s="2"/>
      <c r="QWM415" s="2"/>
      <c r="QWN415" s="2"/>
      <c r="QWO415" s="2"/>
      <c r="QWQ415" s="132"/>
      <c r="QWR415" s="132"/>
      <c r="QWS415" s="140"/>
      <c r="QWT415" s="132"/>
      <c r="QWU415" s="132"/>
      <c r="QWV415" s="132"/>
      <c r="QWW415" s="140"/>
      <c r="QWX415" s="140"/>
      <c r="QWY415" s="132"/>
      <c r="QWZ415" s="141"/>
      <c r="QXB415" s="2"/>
      <c r="QXC415" s="2"/>
      <c r="QXD415" s="2"/>
      <c r="QXE415" s="2"/>
      <c r="QXF415" s="2"/>
      <c r="QXG415" s="2"/>
      <c r="QXH415" s="2"/>
      <c r="QXI415" s="2"/>
      <c r="QXK415" s="132"/>
      <c r="QXL415" s="132"/>
      <c r="QXM415" s="140"/>
      <c r="QXN415" s="132"/>
      <c r="QXO415" s="132"/>
      <c r="QXP415" s="132"/>
      <c r="QXQ415" s="140"/>
      <c r="QXR415" s="140"/>
      <c r="QXS415" s="132"/>
      <c r="QXT415" s="141"/>
      <c r="QXV415" s="2"/>
      <c r="QXW415" s="2"/>
      <c r="QXX415" s="2"/>
      <c r="QXY415" s="2"/>
      <c r="QXZ415" s="2"/>
      <c r="QYA415" s="2"/>
      <c r="QYB415" s="2"/>
      <c r="QYC415" s="2"/>
      <c r="QYE415" s="132"/>
      <c r="QYF415" s="132"/>
      <c r="QYG415" s="140"/>
      <c r="QYH415" s="132"/>
      <c r="QYI415" s="132"/>
      <c r="QYJ415" s="132"/>
      <c r="QYK415" s="140"/>
      <c r="QYL415" s="140"/>
      <c r="QYM415" s="132"/>
      <c r="QYN415" s="141"/>
      <c r="QYP415" s="2"/>
      <c r="QYQ415" s="2"/>
      <c r="QYR415" s="2"/>
      <c r="QYS415" s="2"/>
      <c r="QYT415" s="2"/>
      <c r="QYU415" s="2"/>
      <c r="QYV415" s="2"/>
      <c r="QYW415" s="2"/>
      <c r="QYY415" s="132"/>
      <c r="QYZ415" s="132"/>
      <c r="QZA415" s="140"/>
      <c r="QZB415" s="132"/>
      <c r="QZC415" s="132"/>
      <c r="QZD415" s="132"/>
      <c r="QZE415" s="140"/>
      <c r="QZF415" s="140"/>
      <c r="QZG415" s="132"/>
      <c r="QZH415" s="141"/>
      <c r="QZJ415" s="2"/>
      <c r="QZK415" s="2"/>
      <c r="QZL415" s="2"/>
      <c r="QZM415" s="2"/>
      <c r="QZN415" s="2"/>
      <c r="QZO415" s="2"/>
      <c r="QZP415" s="2"/>
      <c r="QZQ415" s="2"/>
      <c r="QZS415" s="132"/>
      <c r="QZT415" s="132"/>
      <c r="QZU415" s="140"/>
      <c r="QZV415" s="132"/>
      <c r="QZW415" s="132"/>
      <c r="QZX415" s="132"/>
      <c r="QZY415" s="140"/>
      <c r="QZZ415" s="140"/>
      <c r="RAA415" s="132"/>
      <c r="RAB415" s="141"/>
      <c r="RAD415" s="2"/>
      <c r="RAE415" s="2"/>
      <c r="RAF415" s="2"/>
      <c r="RAG415" s="2"/>
      <c r="RAH415" s="2"/>
      <c r="RAI415" s="2"/>
      <c r="RAJ415" s="2"/>
      <c r="RAK415" s="2"/>
      <c r="RAM415" s="132"/>
      <c r="RAN415" s="132"/>
      <c r="RAO415" s="140"/>
      <c r="RAP415" s="132"/>
      <c r="RAQ415" s="132"/>
      <c r="RAR415" s="132"/>
      <c r="RAS415" s="140"/>
      <c r="RAT415" s="140"/>
      <c r="RAU415" s="132"/>
      <c r="RAV415" s="141"/>
      <c r="RAX415" s="2"/>
      <c r="RAY415" s="2"/>
      <c r="RAZ415" s="2"/>
      <c r="RBA415" s="2"/>
      <c r="RBB415" s="2"/>
      <c r="RBC415" s="2"/>
      <c r="RBD415" s="2"/>
      <c r="RBE415" s="2"/>
      <c r="RBG415" s="132"/>
      <c r="RBH415" s="132"/>
      <c r="RBI415" s="140"/>
      <c r="RBJ415" s="132"/>
      <c r="RBK415" s="132"/>
      <c r="RBL415" s="132"/>
      <c r="RBM415" s="140"/>
      <c r="RBN415" s="140"/>
      <c r="RBO415" s="132"/>
      <c r="RBP415" s="141"/>
      <c r="RBR415" s="2"/>
      <c r="RBS415" s="2"/>
      <c r="RBT415" s="2"/>
      <c r="RBU415" s="2"/>
      <c r="RBV415" s="2"/>
      <c r="RBW415" s="2"/>
      <c r="RBX415" s="2"/>
      <c r="RBY415" s="2"/>
      <c r="RCA415" s="132"/>
      <c r="RCB415" s="132"/>
      <c r="RCC415" s="140"/>
      <c r="RCD415" s="132"/>
      <c r="RCE415" s="132"/>
      <c r="RCF415" s="132"/>
      <c r="RCG415" s="140"/>
      <c r="RCH415" s="140"/>
      <c r="RCI415" s="132"/>
      <c r="RCJ415" s="141"/>
      <c r="RCL415" s="2"/>
      <c r="RCM415" s="2"/>
      <c r="RCN415" s="2"/>
      <c r="RCO415" s="2"/>
      <c r="RCP415" s="2"/>
      <c r="RCQ415" s="2"/>
      <c r="RCR415" s="2"/>
      <c r="RCS415" s="2"/>
      <c r="RCU415" s="132"/>
      <c r="RCV415" s="132"/>
      <c r="RCW415" s="140"/>
      <c r="RCX415" s="132"/>
      <c r="RCY415" s="132"/>
      <c r="RCZ415" s="132"/>
      <c r="RDA415" s="140"/>
      <c r="RDB415" s="140"/>
      <c r="RDC415" s="132"/>
      <c r="RDD415" s="141"/>
      <c r="RDF415" s="2"/>
      <c r="RDG415" s="2"/>
      <c r="RDH415" s="2"/>
      <c r="RDI415" s="2"/>
      <c r="RDJ415" s="2"/>
      <c r="RDK415" s="2"/>
      <c r="RDL415" s="2"/>
      <c r="RDM415" s="2"/>
      <c r="RDO415" s="132"/>
      <c r="RDP415" s="132"/>
      <c r="RDQ415" s="140"/>
      <c r="RDR415" s="132"/>
      <c r="RDS415" s="132"/>
      <c r="RDT415" s="132"/>
      <c r="RDU415" s="140"/>
      <c r="RDV415" s="140"/>
      <c r="RDW415" s="132"/>
      <c r="RDX415" s="141"/>
      <c r="RDZ415" s="2"/>
      <c r="REA415" s="2"/>
      <c r="REB415" s="2"/>
      <c r="REC415" s="2"/>
      <c r="RED415" s="2"/>
      <c r="REE415" s="2"/>
      <c r="REF415" s="2"/>
      <c r="REG415" s="2"/>
      <c r="REI415" s="132"/>
      <c r="REJ415" s="132"/>
      <c r="REK415" s="140"/>
      <c r="REL415" s="132"/>
      <c r="REM415" s="132"/>
      <c r="REN415" s="132"/>
      <c r="REO415" s="140"/>
      <c r="REP415" s="140"/>
      <c r="REQ415" s="132"/>
      <c r="RER415" s="141"/>
      <c r="RET415" s="2"/>
      <c r="REU415" s="2"/>
      <c r="REV415" s="2"/>
      <c r="REW415" s="2"/>
      <c r="REX415" s="2"/>
      <c r="REY415" s="2"/>
      <c r="REZ415" s="2"/>
      <c r="RFA415" s="2"/>
      <c r="RFC415" s="132"/>
      <c r="RFD415" s="132"/>
      <c r="RFE415" s="140"/>
      <c r="RFF415" s="132"/>
      <c r="RFG415" s="132"/>
      <c r="RFH415" s="132"/>
      <c r="RFI415" s="140"/>
      <c r="RFJ415" s="140"/>
      <c r="RFK415" s="132"/>
      <c r="RFL415" s="141"/>
      <c r="RFN415" s="2"/>
      <c r="RFO415" s="2"/>
      <c r="RFP415" s="2"/>
      <c r="RFQ415" s="2"/>
      <c r="RFR415" s="2"/>
      <c r="RFS415" s="2"/>
      <c r="RFT415" s="2"/>
      <c r="RFU415" s="2"/>
      <c r="RFW415" s="132"/>
      <c r="RFX415" s="132"/>
      <c r="RFY415" s="140"/>
      <c r="RFZ415" s="132"/>
      <c r="RGA415" s="132"/>
      <c r="RGB415" s="132"/>
      <c r="RGC415" s="140"/>
      <c r="RGD415" s="140"/>
      <c r="RGE415" s="132"/>
      <c r="RGF415" s="141"/>
      <c r="RGH415" s="2"/>
      <c r="RGI415" s="2"/>
      <c r="RGJ415" s="2"/>
      <c r="RGK415" s="2"/>
      <c r="RGL415" s="2"/>
      <c r="RGM415" s="2"/>
      <c r="RGN415" s="2"/>
      <c r="RGO415" s="2"/>
      <c r="RGQ415" s="132"/>
      <c r="RGR415" s="132"/>
      <c r="RGS415" s="140"/>
      <c r="RGT415" s="132"/>
      <c r="RGU415" s="132"/>
      <c r="RGV415" s="132"/>
      <c r="RGW415" s="140"/>
      <c r="RGX415" s="140"/>
      <c r="RGY415" s="132"/>
      <c r="RGZ415" s="141"/>
      <c r="RHB415" s="2"/>
      <c r="RHC415" s="2"/>
      <c r="RHD415" s="2"/>
      <c r="RHE415" s="2"/>
      <c r="RHF415" s="2"/>
      <c r="RHG415" s="2"/>
      <c r="RHH415" s="2"/>
      <c r="RHI415" s="2"/>
      <c r="RHK415" s="132"/>
      <c r="RHL415" s="132"/>
      <c r="RHM415" s="140"/>
      <c r="RHN415" s="132"/>
      <c r="RHO415" s="132"/>
      <c r="RHP415" s="132"/>
      <c r="RHQ415" s="140"/>
      <c r="RHR415" s="140"/>
      <c r="RHS415" s="132"/>
      <c r="RHT415" s="141"/>
      <c r="RHV415" s="2"/>
      <c r="RHW415" s="2"/>
      <c r="RHX415" s="2"/>
      <c r="RHY415" s="2"/>
      <c r="RHZ415" s="2"/>
      <c r="RIA415" s="2"/>
      <c r="RIB415" s="2"/>
      <c r="RIC415" s="2"/>
      <c r="RIE415" s="132"/>
      <c r="RIF415" s="132"/>
      <c r="RIG415" s="140"/>
      <c r="RIH415" s="132"/>
      <c r="RII415" s="132"/>
      <c r="RIJ415" s="132"/>
      <c r="RIK415" s="140"/>
      <c r="RIL415" s="140"/>
      <c r="RIM415" s="132"/>
      <c r="RIN415" s="141"/>
      <c r="RIP415" s="2"/>
      <c r="RIQ415" s="2"/>
      <c r="RIR415" s="2"/>
      <c r="RIS415" s="2"/>
      <c r="RIT415" s="2"/>
      <c r="RIU415" s="2"/>
      <c r="RIV415" s="2"/>
      <c r="RIW415" s="2"/>
      <c r="RIY415" s="132"/>
      <c r="RIZ415" s="132"/>
      <c r="RJA415" s="140"/>
      <c r="RJB415" s="132"/>
      <c r="RJC415" s="132"/>
      <c r="RJD415" s="132"/>
      <c r="RJE415" s="140"/>
      <c r="RJF415" s="140"/>
      <c r="RJG415" s="132"/>
      <c r="RJH415" s="141"/>
      <c r="RJJ415" s="2"/>
      <c r="RJK415" s="2"/>
      <c r="RJL415" s="2"/>
      <c r="RJM415" s="2"/>
      <c r="RJN415" s="2"/>
      <c r="RJO415" s="2"/>
      <c r="RJP415" s="2"/>
      <c r="RJQ415" s="2"/>
      <c r="RJS415" s="132"/>
      <c r="RJT415" s="132"/>
      <c r="RJU415" s="140"/>
      <c r="RJV415" s="132"/>
      <c r="RJW415" s="132"/>
      <c r="RJX415" s="132"/>
      <c r="RJY415" s="140"/>
      <c r="RJZ415" s="140"/>
      <c r="RKA415" s="132"/>
      <c r="RKB415" s="141"/>
      <c r="RKD415" s="2"/>
      <c r="RKE415" s="2"/>
      <c r="RKF415" s="2"/>
      <c r="RKG415" s="2"/>
      <c r="RKH415" s="2"/>
      <c r="RKI415" s="2"/>
      <c r="RKJ415" s="2"/>
      <c r="RKK415" s="2"/>
      <c r="RKM415" s="132"/>
      <c r="RKN415" s="132"/>
      <c r="RKO415" s="140"/>
      <c r="RKP415" s="132"/>
      <c r="RKQ415" s="132"/>
      <c r="RKR415" s="132"/>
      <c r="RKS415" s="140"/>
      <c r="RKT415" s="140"/>
      <c r="RKU415" s="132"/>
      <c r="RKV415" s="141"/>
      <c r="RKX415" s="2"/>
      <c r="RKY415" s="2"/>
      <c r="RKZ415" s="2"/>
      <c r="RLA415" s="2"/>
      <c r="RLB415" s="2"/>
      <c r="RLC415" s="2"/>
      <c r="RLD415" s="2"/>
      <c r="RLE415" s="2"/>
      <c r="RLG415" s="132"/>
      <c r="RLH415" s="132"/>
      <c r="RLI415" s="140"/>
      <c r="RLJ415" s="132"/>
      <c r="RLK415" s="132"/>
      <c r="RLL415" s="132"/>
      <c r="RLM415" s="140"/>
      <c r="RLN415" s="140"/>
      <c r="RLO415" s="132"/>
      <c r="RLP415" s="141"/>
      <c r="RLR415" s="2"/>
      <c r="RLS415" s="2"/>
      <c r="RLT415" s="2"/>
      <c r="RLU415" s="2"/>
      <c r="RLV415" s="2"/>
      <c r="RLW415" s="2"/>
      <c r="RLX415" s="2"/>
      <c r="RLY415" s="2"/>
      <c r="RMA415" s="132"/>
      <c r="RMB415" s="132"/>
      <c r="RMC415" s="140"/>
      <c r="RMD415" s="132"/>
      <c r="RME415" s="132"/>
      <c r="RMF415" s="132"/>
      <c r="RMG415" s="140"/>
      <c r="RMH415" s="140"/>
      <c r="RMI415" s="132"/>
      <c r="RMJ415" s="141"/>
      <c r="RML415" s="2"/>
      <c r="RMM415" s="2"/>
      <c r="RMN415" s="2"/>
      <c r="RMO415" s="2"/>
      <c r="RMP415" s="2"/>
      <c r="RMQ415" s="2"/>
      <c r="RMR415" s="2"/>
      <c r="RMS415" s="2"/>
      <c r="RMU415" s="132"/>
      <c r="RMV415" s="132"/>
      <c r="RMW415" s="140"/>
      <c r="RMX415" s="132"/>
      <c r="RMY415" s="132"/>
      <c r="RMZ415" s="132"/>
      <c r="RNA415" s="140"/>
      <c r="RNB415" s="140"/>
      <c r="RNC415" s="132"/>
      <c r="RND415" s="141"/>
      <c r="RNF415" s="2"/>
      <c r="RNG415" s="2"/>
      <c r="RNH415" s="2"/>
      <c r="RNI415" s="2"/>
      <c r="RNJ415" s="2"/>
      <c r="RNK415" s="2"/>
      <c r="RNL415" s="2"/>
      <c r="RNM415" s="2"/>
      <c r="RNO415" s="132"/>
      <c r="RNP415" s="132"/>
      <c r="RNQ415" s="140"/>
      <c r="RNR415" s="132"/>
      <c r="RNS415" s="132"/>
      <c r="RNT415" s="132"/>
      <c r="RNU415" s="140"/>
      <c r="RNV415" s="140"/>
      <c r="RNW415" s="132"/>
      <c r="RNX415" s="141"/>
      <c r="RNZ415" s="2"/>
      <c r="ROA415" s="2"/>
      <c r="ROB415" s="2"/>
      <c r="ROC415" s="2"/>
      <c r="ROD415" s="2"/>
      <c r="ROE415" s="2"/>
      <c r="ROF415" s="2"/>
      <c r="ROG415" s="2"/>
      <c r="ROI415" s="132"/>
      <c r="ROJ415" s="132"/>
      <c r="ROK415" s="140"/>
      <c r="ROL415" s="132"/>
      <c r="ROM415" s="132"/>
      <c r="RON415" s="132"/>
      <c r="ROO415" s="140"/>
      <c r="ROP415" s="140"/>
      <c r="ROQ415" s="132"/>
      <c r="ROR415" s="141"/>
      <c r="ROT415" s="2"/>
      <c r="ROU415" s="2"/>
      <c r="ROV415" s="2"/>
      <c r="ROW415" s="2"/>
      <c r="ROX415" s="2"/>
      <c r="ROY415" s="2"/>
      <c r="ROZ415" s="2"/>
      <c r="RPA415" s="2"/>
      <c r="RPC415" s="132"/>
      <c r="RPD415" s="132"/>
      <c r="RPE415" s="140"/>
      <c r="RPF415" s="132"/>
      <c r="RPG415" s="132"/>
      <c r="RPH415" s="132"/>
      <c r="RPI415" s="140"/>
      <c r="RPJ415" s="140"/>
      <c r="RPK415" s="132"/>
      <c r="RPL415" s="141"/>
      <c r="RPN415" s="2"/>
      <c r="RPO415" s="2"/>
      <c r="RPP415" s="2"/>
      <c r="RPQ415" s="2"/>
      <c r="RPR415" s="2"/>
      <c r="RPS415" s="2"/>
      <c r="RPT415" s="2"/>
      <c r="RPU415" s="2"/>
      <c r="RPW415" s="132"/>
      <c r="RPX415" s="132"/>
      <c r="RPY415" s="140"/>
      <c r="RPZ415" s="132"/>
      <c r="RQA415" s="132"/>
      <c r="RQB415" s="132"/>
      <c r="RQC415" s="140"/>
      <c r="RQD415" s="140"/>
      <c r="RQE415" s="132"/>
      <c r="RQF415" s="141"/>
      <c r="RQH415" s="2"/>
      <c r="RQI415" s="2"/>
      <c r="RQJ415" s="2"/>
      <c r="RQK415" s="2"/>
      <c r="RQL415" s="2"/>
      <c r="RQM415" s="2"/>
      <c r="RQN415" s="2"/>
      <c r="RQO415" s="2"/>
      <c r="RQQ415" s="132"/>
      <c r="RQR415" s="132"/>
      <c r="RQS415" s="140"/>
      <c r="RQT415" s="132"/>
      <c r="RQU415" s="132"/>
      <c r="RQV415" s="132"/>
      <c r="RQW415" s="140"/>
      <c r="RQX415" s="140"/>
      <c r="RQY415" s="132"/>
      <c r="RQZ415" s="141"/>
      <c r="RRB415" s="2"/>
      <c r="RRC415" s="2"/>
      <c r="RRD415" s="2"/>
      <c r="RRE415" s="2"/>
      <c r="RRF415" s="2"/>
      <c r="RRG415" s="2"/>
      <c r="RRH415" s="2"/>
      <c r="RRI415" s="2"/>
      <c r="RRK415" s="132"/>
      <c r="RRL415" s="132"/>
      <c r="RRM415" s="140"/>
      <c r="RRN415" s="132"/>
      <c r="RRO415" s="132"/>
      <c r="RRP415" s="132"/>
      <c r="RRQ415" s="140"/>
      <c r="RRR415" s="140"/>
      <c r="RRS415" s="132"/>
      <c r="RRT415" s="141"/>
      <c r="RRV415" s="2"/>
      <c r="RRW415" s="2"/>
      <c r="RRX415" s="2"/>
      <c r="RRY415" s="2"/>
      <c r="RRZ415" s="2"/>
      <c r="RSA415" s="2"/>
      <c r="RSB415" s="2"/>
      <c r="RSC415" s="2"/>
      <c r="RSE415" s="132"/>
      <c r="RSF415" s="132"/>
      <c r="RSG415" s="140"/>
      <c r="RSH415" s="132"/>
      <c r="RSI415" s="132"/>
      <c r="RSJ415" s="132"/>
      <c r="RSK415" s="140"/>
      <c r="RSL415" s="140"/>
      <c r="RSM415" s="132"/>
      <c r="RSN415" s="141"/>
      <c r="RSP415" s="2"/>
      <c r="RSQ415" s="2"/>
      <c r="RSR415" s="2"/>
      <c r="RSS415" s="2"/>
      <c r="RST415" s="2"/>
      <c r="RSU415" s="2"/>
      <c r="RSV415" s="2"/>
      <c r="RSW415" s="2"/>
      <c r="RSY415" s="132"/>
      <c r="RSZ415" s="132"/>
      <c r="RTA415" s="140"/>
      <c r="RTB415" s="132"/>
      <c r="RTC415" s="132"/>
      <c r="RTD415" s="132"/>
      <c r="RTE415" s="140"/>
      <c r="RTF415" s="140"/>
      <c r="RTG415" s="132"/>
      <c r="RTH415" s="141"/>
      <c r="RTJ415" s="2"/>
      <c r="RTK415" s="2"/>
      <c r="RTL415" s="2"/>
      <c r="RTM415" s="2"/>
      <c r="RTN415" s="2"/>
      <c r="RTO415" s="2"/>
      <c r="RTP415" s="2"/>
      <c r="RTQ415" s="2"/>
      <c r="RTS415" s="132"/>
      <c r="RTT415" s="132"/>
      <c r="RTU415" s="140"/>
      <c r="RTV415" s="132"/>
      <c r="RTW415" s="132"/>
      <c r="RTX415" s="132"/>
      <c r="RTY415" s="140"/>
      <c r="RTZ415" s="140"/>
      <c r="RUA415" s="132"/>
      <c r="RUB415" s="141"/>
      <c r="RUD415" s="2"/>
      <c r="RUE415" s="2"/>
      <c r="RUF415" s="2"/>
      <c r="RUG415" s="2"/>
      <c r="RUH415" s="2"/>
      <c r="RUI415" s="2"/>
      <c r="RUJ415" s="2"/>
      <c r="RUK415" s="2"/>
      <c r="RUM415" s="132"/>
      <c r="RUN415" s="132"/>
      <c r="RUO415" s="140"/>
      <c r="RUP415" s="132"/>
      <c r="RUQ415" s="132"/>
      <c r="RUR415" s="132"/>
      <c r="RUS415" s="140"/>
      <c r="RUT415" s="140"/>
      <c r="RUU415" s="132"/>
      <c r="RUV415" s="141"/>
      <c r="RUX415" s="2"/>
      <c r="RUY415" s="2"/>
      <c r="RUZ415" s="2"/>
      <c r="RVA415" s="2"/>
      <c r="RVB415" s="2"/>
      <c r="RVC415" s="2"/>
      <c r="RVD415" s="2"/>
      <c r="RVE415" s="2"/>
      <c r="RVG415" s="132"/>
      <c r="RVH415" s="132"/>
      <c r="RVI415" s="140"/>
      <c r="RVJ415" s="132"/>
      <c r="RVK415" s="132"/>
      <c r="RVL415" s="132"/>
      <c r="RVM415" s="140"/>
      <c r="RVN415" s="140"/>
      <c r="RVO415" s="132"/>
      <c r="RVP415" s="141"/>
      <c r="RVR415" s="2"/>
      <c r="RVS415" s="2"/>
      <c r="RVT415" s="2"/>
      <c r="RVU415" s="2"/>
      <c r="RVV415" s="2"/>
      <c r="RVW415" s="2"/>
      <c r="RVX415" s="2"/>
      <c r="RVY415" s="2"/>
      <c r="RWA415" s="132"/>
      <c r="RWB415" s="132"/>
      <c r="RWC415" s="140"/>
      <c r="RWD415" s="132"/>
      <c r="RWE415" s="132"/>
      <c r="RWF415" s="132"/>
      <c r="RWG415" s="140"/>
      <c r="RWH415" s="140"/>
      <c r="RWI415" s="132"/>
      <c r="RWJ415" s="141"/>
      <c r="RWL415" s="2"/>
      <c r="RWM415" s="2"/>
      <c r="RWN415" s="2"/>
      <c r="RWO415" s="2"/>
      <c r="RWP415" s="2"/>
      <c r="RWQ415" s="2"/>
      <c r="RWR415" s="2"/>
      <c r="RWS415" s="2"/>
      <c r="RWU415" s="132"/>
      <c r="RWV415" s="132"/>
      <c r="RWW415" s="140"/>
      <c r="RWX415" s="132"/>
      <c r="RWY415" s="132"/>
      <c r="RWZ415" s="132"/>
      <c r="RXA415" s="140"/>
      <c r="RXB415" s="140"/>
      <c r="RXC415" s="132"/>
      <c r="RXD415" s="141"/>
      <c r="RXF415" s="2"/>
      <c r="RXG415" s="2"/>
      <c r="RXH415" s="2"/>
      <c r="RXI415" s="2"/>
      <c r="RXJ415" s="2"/>
      <c r="RXK415" s="2"/>
      <c r="RXL415" s="2"/>
      <c r="RXM415" s="2"/>
      <c r="RXO415" s="132"/>
      <c r="RXP415" s="132"/>
      <c r="RXQ415" s="140"/>
      <c r="RXR415" s="132"/>
      <c r="RXS415" s="132"/>
      <c r="RXT415" s="132"/>
      <c r="RXU415" s="140"/>
      <c r="RXV415" s="140"/>
      <c r="RXW415" s="132"/>
      <c r="RXX415" s="141"/>
      <c r="RXZ415" s="2"/>
      <c r="RYA415" s="2"/>
      <c r="RYB415" s="2"/>
      <c r="RYC415" s="2"/>
      <c r="RYD415" s="2"/>
      <c r="RYE415" s="2"/>
      <c r="RYF415" s="2"/>
      <c r="RYG415" s="2"/>
      <c r="RYI415" s="132"/>
      <c r="RYJ415" s="132"/>
      <c r="RYK415" s="140"/>
      <c r="RYL415" s="132"/>
      <c r="RYM415" s="132"/>
      <c r="RYN415" s="132"/>
      <c r="RYO415" s="140"/>
      <c r="RYP415" s="140"/>
      <c r="RYQ415" s="132"/>
      <c r="RYR415" s="141"/>
      <c r="RYT415" s="2"/>
      <c r="RYU415" s="2"/>
      <c r="RYV415" s="2"/>
      <c r="RYW415" s="2"/>
      <c r="RYX415" s="2"/>
      <c r="RYY415" s="2"/>
      <c r="RYZ415" s="2"/>
      <c r="RZA415" s="2"/>
      <c r="RZC415" s="132"/>
      <c r="RZD415" s="132"/>
      <c r="RZE415" s="140"/>
      <c r="RZF415" s="132"/>
      <c r="RZG415" s="132"/>
      <c r="RZH415" s="132"/>
      <c r="RZI415" s="140"/>
      <c r="RZJ415" s="140"/>
      <c r="RZK415" s="132"/>
      <c r="RZL415" s="141"/>
      <c r="RZN415" s="2"/>
      <c r="RZO415" s="2"/>
      <c r="RZP415" s="2"/>
      <c r="RZQ415" s="2"/>
      <c r="RZR415" s="2"/>
      <c r="RZS415" s="2"/>
      <c r="RZT415" s="2"/>
      <c r="RZU415" s="2"/>
      <c r="RZW415" s="132"/>
      <c r="RZX415" s="132"/>
      <c r="RZY415" s="140"/>
      <c r="RZZ415" s="132"/>
      <c r="SAA415" s="132"/>
      <c r="SAB415" s="132"/>
      <c r="SAC415" s="140"/>
      <c r="SAD415" s="140"/>
      <c r="SAE415" s="132"/>
      <c r="SAF415" s="141"/>
      <c r="SAH415" s="2"/>
      <c r="SAI415" s="2"/>
      <c r="SAJ415" s="2"/>
      <c r="SAK415" s="2"/>
      <c r="SAL415" s="2"/>
      <c r="SAM415" s="2"/>
      <c r="SAN415" s="2"/>
      <c r="SAO415" s="2"/>
      <c r="SAQ415" s="132"/>
      <c r="SAR415" s="132"/>
      <c r="SAS415" s="140"/>
      <c r="SAT415" s="132"/>
      <c r="SAU415" s="132"/>
      <c r="SAV415" s="132"/>
      <c r="SAW415" s="140"/>
      <c r="SAX415" s="140"/>
      <c r="SAY415" s="132"/>
      <c r="SAZ415" s="141"/>
      <c r="SBB415" s="2"/>
      <c r="SBC415" s="2"/>
      <c r="SBD415" s="2"/>
      <c r="SBE415" s="2"/>
      <c r="SBF415" s="2"/>
      <c r="SBG415" s="2"/>
      <c r="SBH415" s="2"/>
      <c r="SBI415" s="2"/>
      <c r="SBK415" s="132"/>
      <c r="SBL415" s="132"/>
      <c r="SBM415" s="140"/>
      <c r="SBN415" s="132"/>
      <c r="SBO415" s="132"/>
      <c r="SBP415" s="132"/>
      <c r="SBQ415" s="140"/>
      <c r="SBR415" s="140"/>
      <c r="SBS415" s="132"/>
      <c r="SBT415" s="141"/>
      <c r="SBV415" s="2"/>
      <c r="SBW415" s="2"/>
      <c r="SBX415" s="2"/>
      <c r="SBY415" s="2"/>
      <c r="SBZ415" s="2"/>
      <c r="SCA415" s="2"/>
      <c r="SCB415" s="2"/>
      <c r="SCC415" s="2"/>
      <c r="SCE415" s="132"/>
      <c r="SCF415" s="132"/>
      <c r="SCG415" s="140"/>
      <c r="SCH415" s="132"/>
      <c r="SCI415" s="132"/>
      <c r="SCJ415" s="132"/>
      <c r="SCK415" s="140"/>
      <c r="SCL415" s="140"/>
      <c r="SCM415" s="132"/>
      <c r="SCN415" s="141"/>
      <c r="SCP415" s="2"/>
      <c r="SCQ415" s="2"/>
      <c r="SCR415" s="2"/>
      <c r="SCS415" s="2"/>
      <c r="SCT415" s="2"/>
      <c r="SCU415" s="2"/>
      <c r="SCV415" s="2"/>
      <c r="SCW415" s="2"/>
      <c r="SCY415" s="132"/>
      <c r="SCZ415" s="132"/>
      <c r="SDA415" s="140"/>
      <c r="SDB415" s="132"/>
      <c r="SDC415" s="132"/>
      <c r="SDD415" s="132"/>
      <c r="SDE415" s="140"/>
      <c r="SDF415" s="140"/>
      <c r="SDG415" s="132"/>
      <c r="SDH415" s="141"/>
      <c r="SDJ415" s="2"/>
      <c r="SDK415" s="2"/>
      <c r="SDL415" s="2"/>
      <c r="SDM415" s="2"/>
      <c r="SDN415" s="2"/>
      <c r="SDO415" s="2"/>
      <c r="SDP415" s="2"/>
      <c r="SDQ415" s="2"/>
      <c r="SDS415" s="132"/>
      <c r="SDT415" s="132"/>
      <c r="SDU415" s="140"/>
      <c r="SDV415" s="132"/>
      <c r="SDW415" s="132"/>
      <c r="SDX415" s="132"/>
      <c r="SDY415" s="140"/>
      <c r="SDZ415" s="140"/>
      <c r="SEA415" s="132"/>
      <c r="SEB415" s="141"/>
      <c r="SED415" s="2"/>
      <c r="SEE415" s="2"/>
      <c r="SEF415" s="2"/>
      <c r="SEG415" s="2"/>
      <c r="SEH415" s="2"/>
      <c r="SEI415" s="2"/>
      <c r="SEJ415" s="2"/>
      <c r="SEK415" s="2"/>
      <c r="SEM415" s="132"/>
      <c r="SEN415" s="132"/>
      <c r="SEO415" s="140"/>
      <c r="SEP415" s="132"/>
      <c r="SEQ415" s="132"/>
      <c r="SER415" s="132"/>
      <c r="SES415" s="140"/>
      <c r="SET415" s="140"/>
      <c r="SEU415" s="132"/>
      <c r="SEV415" s="141"/>
      <c r="SEX415" s="2"/>
      <c r="SEY415" s="2"/>
      <c r="SEZ415" s="2"/>
      <c r="SFA415" s="2"/>
      <c r="SFB415" s="2"/>
      <c r="SFC415" s="2"/>
      <c r="SFD415" s="2"/>
      <c r="SFE415" s="2"/>
      <c r="SFG415" s="132"/>
      <c r="SFH415" s="132"/>
      <c r="SFI415" s="140"/>
      <c r="SFJ415" s="132"/>
      <c r="SFK415" s="132"/>
      <c r="SFL415" s="132"/>
      <c r="SFM415" s="140"/>
      <c r="SFN415" s="140"/>
      <c r="SFO415" s="132"/>
      <c r="SFP415" s="141"/>
      <c r="SFR415" s="2"/>
      <c r="SFS415" s="2"/>
      <c r="SFT415" s="2"/>
      <c r="SFU415" s="2"/>
      <c r="SFV415" s="2"/>
      <c r="SFW415" s="2"/>
      <c r="SFX415" s="2"/>
      <c r="SFY415" s="2"/>
      <c r="SGA415" s="132"/>
      <c r="SGB415" s="132"/>
      <c r="SGC415" s="140"/>
      <c r="SGD415" s="132"/>
      <c r="SGE415" s="132"/>
      <c r="SGF415" s="132"/>
      <c r="SGG415" s="140"/>
      <c r="SGH415" s="140"/>
      <c r="SGI415" s="132"/>
      <c r="SGJ415" s="141"/>
      <c r="SGL415" s="2"/>
      <c r="SGM415" s="2"/>
      <c r="SGN415" s="2"/>
      <c r="SGO415" s="2"/>
      <c r="SGP415" s="2"/>
      <c r="SGQ415" s="2"/>
      <c r="SGR415" s="2"/>
      <c r="SGS415" s="2"/>
      <c r="SGU415" s="132"/>
      <c r="SGV415" s="132"/>
      <c r="SGW415" s="140"/>
      <c r="SGX415" s="132"/>
      <c r="SGY415" s="132"/>
      <c r="SGZ415" s="132"/>
      <c r="SHA415" s="140"/>
      <c r="SHB415" s="140"/>
      <c r="SHC415" s="132"/>
      <c r="SHD415" s="141"/>
      <c r="SHF415" s="2"/>
      <c r="SHG415" s="2"/>
      <c r="SHH415" s="2"/>
      <c r="SHI415" s="2"/>
      <c r="SHJ415" s="2"/>
      <c r="SHK415" s="2"/>
      <c r="SHL415" s="2"/>
      <c r="SHM415" s="2"/>
      <c r="SHO415" s="132"/>
      <c r="SHP415" s="132"/>
      <c r="SHQ415" s="140"/>
      <c r="SHR415" s="132"/>
      <c r="SHS415" s="132"/>
      <c r="SHT415" s="132"/>
      <c r="SHU415" s="140"/>
      <c r="SHV415" s="140"/>
      <c r="SHW415" s="132"/>
      <c r="SHX415" s="141"/>
      <c r="SHZ415" s="2"/>
      <c r="SIA415" s="2"/>
      <c r="SIB415" s="2"/>
      <c r="SIC415" s="2"/>
      <c r="SID415" s="2"/>
      <c r="SIE415" s="2"/>
      <c r="SIF415" s="2"/>
      <c r="SIG415" s="2"/>
      <c r="SII415" s="132"/>
      <c r="SIJ415" s="132"/>
      <c r="SIK415" s="140"/>
      <c r="SIL415" s="132"/>
      <c r="SIM415" s="132"/>
      <c r="SIN415" s="132"/>
      <c r="SIO415" s="140"/>
      <c r="SIP415" s="140"/>
      <c r="SIQ415" s="132"/>
      <c r="SIR415" s="141"/>
      <c r="SIT415" s="2"/>
      <c r="SIU415" s="2"/>
      <c r="SIV415" s="2"/>
      <c r="SIW415" s="2"/>
      <c r="SIX415" s="2"/>
      <c r="SIY415" s="2"/>
      <c r="SIZ415" s="2"/>
      <c r="SJA415" s="2"/>
      <c r="SJC415" s="132"/>
      <c r="SJD415" s="132"/>
      <c r="SJE415" s="140"/>
      <c r="SJF415" s="132"/>
      <c r="SJG415" s="132"/>
      <c r="SJH415" s="132"/>
      <c r="SJI415" s="140"/>
      <c r="SJJ415" s="140"/>
      <c r="SJK415" s="132"/>
      <c r="SJL415" s="141"/>
      <c r="SJN415" s="2"/>
      <c r="SJO415" s="2"/>
      <c r="SJP415" s="2"/>
      <c r="SJQ415" s="2"/>
      <c r="SJR415" s="2"/>
      <c r="SJS415" s="2"/>
      <c r="SJT415" s="2"/>
      <c r="SJU415" s="2"/>
      <c r="SJW415" s="132"/>
      <c r="SJX415" s="132"/>
      <c r="SJY415" s="140"/>
      <c r="SJZ415" s="132"/>
      <c r="SKA415" s="132"/>
      <c r="SKB415" s="132"/>
      <c r="SKC415" s="140"/>
      <c r="SKD415" s="140"/>
      <c r="SKE415" s="132"/>
      <c r="SKF415" s="141"/>
      <c r="SKH415" s="2"/>
      <c r="SKI415" s="2"/>
      <c r="SKJ415" s="2"/>
      <c r="SKK415" s="2"/>
      <c r="SKL415" s="2"/>
      <c r="SKM415" s="2"/>
      <c r="SKN415" s="2"/>
      <c r="SKO415" s="2"/>
      <c r="SKQ415" s="132"/>
      <c r="SKR415" s="132"/>
      <c r="SKS415" s="140"/>
      <c r="SKT415" s="132"/>
      <c r="SKU415" s="132"/>
      <c r="SKV415" s="132"/>
      <c r="SKW415" s="140"/>
      <c r="SKX415" s="140"/>
      <c r="SKY415" s="132"/>
      <c r="SKZ415" s="141"/>
      <c r="SLB415" s="2"/>
      <c r="SLC415" s="2"/>
      <c r="SLD415" s="2"/>
      <c r="SLE415" s="2"/>
      <c r="SLF415" s="2"/>
      <c r="SLG415" s="2"/>
      <c r="SLH415" s="2"/>
      <c r="SLI415" s="2"/>
      <c r="SLK415" s="132"/>
      <c r="SLL415" s="132"/>
      <c r="SLM415" s="140"/>
      <c r="SLN415" s="132"/>
      <c r="SLO415" s="132"/>
      <c r="SLP415" s="132"/>
      <c r="SLQ415" s="140"/>
      <c r="SLR415" s="140"/>
      <c r="SLS415" s="132"/>
      <c r="SLT415" s="141"/>
      <c r="SLV415" s="2"/>
      <c r="SLW415" s="2"/>
      <c r="SLX415" s="2"/>
      <c r="SLY415" s="2"/>
      <c r="SLZ415" s="2"/>
      <c r="SMA415" s="2"/>
      <c r="SMB415" s="2"/>
      <c r="SMC415" s="2"/>
      <c r="SME415" s="132"/>
      <c r="SMF415" s="132"/>
      <c r="SMG415" s="140"/>
      <c r="SMH415" s="132"/>
      <c r="SMI415" s="132"/>
      <c r="SMJ415" s="132"/>
      <c r="SMK415" s="140"/>
      <c r="SML415" s="140"/>
      <c r="SMM415" s="132"/>
      <c r="SMN415" s="141"/>
      <c r="SMP415" s="2"/>
      <c r="SMQ415" s="2"/>
      <c r="SMR415" s="2"/>
      <c r="SMS415" s="2"/>
      <c r="SMT415" s="2"/>
      <c r="SMU415" s="2"/>
      <c r="SMV415" s="2"/>
      <c r="SMW415" s="2"/>
      <c r="SMY415" s="132"/>
      <c r="SMZ415" s="132"/>
      <c r="SNA415" s="140"/>
      <c r="SNB415" s="132"/>
      <c r="SNC415" s="132"/>
      <c r="SND415" s="132"/>
      <c r="SNE415" s="140"/>
      <c r="SNF415" s="140"/>
      <c r="SNG415" s="132"/>
      <c r="SNH415" s="141"/>
      <c r="SNJ415" s="2"/>
      <c r="SNK415" s="2"/>
      <c r="SNL415" s="2"/>
      <c r="SNM415" s="2"/>
      <c r="SNN415" s="2"/>
      <c r="SNO415" s="2"/>
      <c r="SNP415" s="2"/>
      <c r="SNQ415" s="2"/>
      <c r="SNS415" s="132"/>
      <c r="SNT415" s="132"/>
      <c r="SNU415" s="140"/>
      <c r="SNV415" s="132"/>
      <c r="SNW415" s="132"/>
      <c r="SNX415" s="132"/>
      <c r="SNY415" s="140"/>
      <c r="SNZ415" s="140"/>
      <c r="SOA415" s="132"/>
      <c r="SOB415" s="141"/>
      <c r="SOD415" s="2"/>
      <c r="SOE415" s="2"/>
      <c r="SOF415" s="2"/>
      <c r="SOG415" s="2"/>
      <c r="SOH415" s="2"/>
      <c r="SOI415" s="2"/>
      <c r="SOJ415" s="2"/>
      <c r="SOK415" s="2"/>
      <c r="SOM415" s="132"/>
      <c r="SON415" s="132"/>
      <c r="SOO415" s="140"/>
      <c r="SOP415" s="132"/>
      <c r="SOQ415" s="132"/>
      <c r="SOR415" s="132"/>
      <c r="SOS415" s="140"/>
      <c r="SOT415" s="140"/>
      <c r="SOU415" s="132"/>
      <c r="SOV415" s="141"/>
      <c r="SOX415" s="2"/>
      <c r="SOY415" s="2"/>
      <c r="SOZ415" s="2"/>
      <c r="SPA415" s="2"/>
      <c r="SPB415" s="2"/>
      <c r="SPC415" s="2"/>
      <c r="SPD415" s="2"/>
      <c r="SPE415" s="2"/>
      <c r="SPG415" s="132"/>
      <c r="SPH415" s="132"/>
      <c r="SPI415" s="140"/>
      <c r="SPJ415" s="132"/>
      <c r="SPK415" s="132"/>
      <c r="SPL415" s="132"/>
      <c r="SPM415" s="140"/>
      <c r="SPN415" s="140"/>
      <c r="SPO415" s="132"/>
      <c r="SPP415" s="141"/>
      <c r="SPR415" s="2"/>
      <c r="SPS415" s="2"/>
      <c r="SPT415" s="2"/>
      <c r="SPU415" s="2"/>
      <c r="SPV415" s="2"/>
      <c r="SPW415" s="2"/>
      <c r="SPX415" s="2"/>
      <c r="SPY415" s="2"/>
      <c r="SQA415" s="132"/>
      <c r="SQB415" s="132"/>
      <c r="SQC415" s="140"/>
      <c r="SQD415" s="132"/>
      <c r="SQE415" s="132"/>
      <c r="SQF415" s="132"/>
      <c r="SQG415" s="140"/>
      <c r="SQH415" s="140"/>
      <c r="SQI415" s="132"/>
      <c r="SQJ415" s="141"/>
      <c r="SQL415" s="2"/>
      <c r="SQM415" s="2"/>
      <c r="SQN415" s="2"/>
      <c r="SQO415" s="2"/>
      <c r="SQP415" s="2"/>
      <c r="SQQ415" s="2"/>
      <c r="SQR415" s="2"/>
      <c r="SQS415" s="2"/>
      <c r="SQU415" s="132"/>
      <c r="SQV415" s="132"/>
      <c r="SQW415" s="140"/>
      <c r="SQX415" s="132"/>
      <c r="SQY415" s="132"/>
      <c r="SQZ415" s="132"/>
      <c r="SRA415" s="140"/>
      <c r="SRB415" s="140"/>
      <c r="SRC415" s="132"/>
      <c r="SRD415" s="141"/>
      <c r="SRF415" s="2"/>
      <c r="SRG415" s="2"/>
      <c r="SRH415" s="2"/>
      <c r="SRI415" s="2"/>
      <c r="SRJ415" s="2"/>
      <c r="SRK415" s="2"/>
      <c r="SRL415" s="2"/>
      <c r="SRM415" s="2"/>
      <c r="SRO415" s="132"/>
      <c r="SRP415" s="132"/>
      <c r="SRQ415" s="140"/>
      <c r="SRR415" s="132"/>
      <c r="SRS415" s="132"/>
      <c r="SRT415" s="132"/>
      <c r="SRU415" s="140"/>
      <c r="SRV415" s="140"/>
      <c r="SRW415" s="132"/>
      <c r="SRX415" s="141"/>
      <c r="SRZ415" s="2"/>
      <c r="SSA415" s="2"/>
      <c r="SSB415" s="2"/>
      <c r="SSC415" s="2"/>
      <c r="SSD415" s="2"/>
      <c r="SSE415" s="2"/>
      <c r="SSF415" s="2"/>
      <c r="SSG415" s="2"/>
      <c r="SSI415" s="132"/>
      <c r="SSJ415" s="132"/>
      <c r="SSK415" s="140"/>
      <c r="SSL415" s="132"/>
      <c r="SSM415" s="132"/>
      <c r="SSN415" s="132"/>
      <c r="SSO415" s="140"/>
      <c r="SSP415" s="140"/>
      <c r="SSQ415" s="132"/>
      <c r="SSR415" s="141"/>
      <c r="SST415" s="2"/>
      <c r="SSU415" s="2"/>
      <c r="SSV415" s="2"/>
      <c r="SSW415" s="2"/>
      <c r="SSX415" s="2"/>
      <c r="SSY415" s="2"/>
      <c r="SSZ415" s="2"/>
      <c r="STA415" s="2"/>
      <c r="STC415" s="132"/>
      <c r="STD415" s="132"/>
      <c r="STE415" s="140"/>
      <c r="STF415" s="132"/>
      <c r="STG415" s="132"/>
      <c r="STH415" s="132"/>
      <c r="STI415" s="140"/>
      <c r="STJ415" s="140"/>
      <c r="STK415" s="132"/>
      <c r="STL415" s="141"/>
      <c r="STN415" s="2"/>
      <c r="STO415" s="2"/>
      <c r="STP415" s="2"/>
      <c r="STQ415" s="2"/>
      <c r="STR415" s="2"/>
      <c r="STS415" s="2"/>
      <c r="STT415" s="2"/>
      <c r="STU415" s="2"/>
      <c r="STW415" s="132"/>
      <c r="STX415" s="132"/>
      <c r="STY415" s="140"/>
      <c r="STZ415" s="132"/>
      <c r="SUA415" s="132"/>
      <c r="SUB415" s="132"/>
      <c r="SUC415" s="140"/>
      <c r="SUD415" s="140"/>
      <c r="SUE415" s="132"/>
      <c r="SUF415" s="141"/>
      <c r="SUH415" s="2"/>
      <c r="SUI415" s="2"/>
      <c r="SUJ415" s="2"/>
      <c r="SUK415" s="2"/>
      <c r="SUL415" s="2"/>
      <c r="SUM415" s="2"/>
      <c r="SUN415" s="2"/>
      <c r="SUO415" s="2"/>
      <c r="SUQ415" s="132"/>
      <c r="SUR415" s="132"/>
      <c r="SUS415" s="140"/>
      <c r="SUT415" s="132"/>
      <c r="SUU415" s="132"/>
      <c r="SUV415" s="132"/>
      <c r="SUW415" s="140"/>
      <c r="SUX415" s="140"/>
      <c r="SUY415" s="132"/>
      <c r="SUZ415" s="141"/>
      <c r="SVB415" s="2"/>
      <c r="SVC415" s="2"/>
      <c r="SVD415" s="2"/>
      <c r="SVE415" s="2"/>
      <c r="SVF415" s="2"/>
      <c r="SVG415" s="2"/>
      <c r="SVH415" s="2"/>
      <c r="SVI415" s="2"/>
      <c r="SVK415" s="132"/>
      <c r="SVL415" s="132"/>
      <c r="SVM415" s="140"/>
      <c r="SVN415" s="132"/>
      <c r="SVO415" s="132"/>
      <c r="SVP415" s="132"/>
      <c r="SVQ415" s="140"/>
      <c r="SVR415" s="140"/>
      <c r="SVS415" s="132"/>
      <c r="SVT415" s="141"/>
      <c r="SVV415" s="2"/>
      <c r="SVW415" s="2"/>
      <c r="SVX415" s="2"/>
      <c r="SVY415" s="2"/>
      <c r="SVZ415" s="2"/>
      <c r="SWA415" s="2"/>
      <c r="SWB415" s="2"/>
      <c r="SWC415" s="2"/>
      <c r="SWE415" s="132"/>
      <c r="SWF415" s="132"/>
      <c r="SWG415" s="140"/>
      <c r="SWH415" s="132"/>
      <c r="SWI415" s="132"/>
      <c r="SWJ415" s="132"/>
      <c r="SWK415" s="140"/>
      <c r="SWL415" s="140"/>
      <c r="SWM415" s="132"/>
      <c r="SWN415" s="141"/>
      <c r="SWP415" s="2"/>
      <c r="SWQ415" s="2"/>
      <c r="SWR415" s="2"/>
      <c r="SWS415" s="2"/>
      <c r="SWT415" s="2"/>
      <c r="SWU415" s="2"/>
      <c r="SWV415" s="2"/>
      <c r="SWW415" s="2"/>
      <c r="SWY415" s="132"/>
      <c r="SWZ415" s="132"/>
      <c r="SXA415" s="140"/>
      <c r="SXB415" s="132"/>
      <c r="SXC415" s="132"/>
      <c r="SXD415" s="132"/>
      <c r="SXE415" s="140"/>
      <c r="SXF415" s="140"/>
      <c r="SXG415" s="132"/>
      <c r="SXH415" s="141"/>
      <c r="SXJ415" s="2"/>
      <c r="SXK415" s="2"/>
      <c r="SXL415" s="2"/>
      <c r="SXM415" s="2"/>
      <c r="SXN415" s="2"/>
      <c r="SXO415" s="2"/>
      <c r="SXP415" s="2"/>
      <c r="SXQ415" s="2"/>
      <c r="SXS415" s="132"/>
      <c r="SXT415" s="132"/>
      <c r="SXU415" s="140"/>
      <c r="SXV415" s="132"/>
      <c r="SXW415" s="132"/>
      <c r="SXX415" s="132"/>
      <c r="SXY415" s="140"/>
      <c r="SXZ415" s="140"/>
      <c r="SYA415" s="132"/>
      <c r="SYB415" s="141"/>
      <c r="SYD415" s="2"/>
      <c r="SYE415" s="2"/>
      <c r="SYF415" s="2"/>
      <c r="SYG415" s="2"/>
      <c r="SYH415" s="2"/>
      <c r="SYI415" s="2"/>
      <c r="SYJ415" s="2"/>
      <c r="SYK415" s="2"/>
      <c r="SYM415" s="132"/>
      <c r="SYN415" s="132"/>
      <c r="SYO415" s="140"/>
      <c r="SYP415" s="132"/>
      <c r="SYQ415" s="132"/>
      <c r="SYR415" s="132"/>
      <c r="SYS415" s="140"/>
      <c r="SYT415" s="140"/>
      <c r="SYU415" s="132"/>
      <c r="SYV415" s="141"/>
      <c r="SYX415" s="2"/>
      <c r="SYY415" s="2"/>
      <c r="SYZ415" s="2"/>
      <c r="SZA415" s="2"/>
      <c r="SZB415" s="2"/>
      <c r="SZC415" s="2"/>
      <c r="SZD415" s="2"/>
      <c r="SZE415" s="2"/>
      <c r="SZG415" s="132"/>
      <c r="SZH415" s="132"/>
      <c r="SZI415" s="140"/>
      <c r="SZJ415" s="132"/>
      <c r="SZK415" s="132"/>
      <c r="SZL415" s="132"/>
      <c r="SZM415" s="140"/>
      <c r="SZN415" s="140"/>
      <c r="SZO415" s="132"/>
      <c r="SZP415" s="141"/>
      <c r="SZR415" s="2"/>
      <c r="SZS415" s="2"/>
      <c r="SZT415" s="2"/>
      <c r="SZU415" s="2"/>
      <c r="SZV415" s="2"/>
      <c r="SZW415" s="2"/>
      <c r="SZX415" s="2"/>
      <c r="SZY415" s="2"/>
      <c r="TAA415" s="132"/>
      <c r="TAB415" s="132"/>
      <c r="TAC415" s="140"/>
      <c r="TAD415" s="132"/>
      <c r="TAE415" s="132"/>
      <c r="TAF415" s="132"/>
      <c r="TAG415" s="140"/>
      <c r="TAH415" s="140"/>
      <c r="TAI415" s="132"/>
      <c r="TAJ415" s="141"/>
      <c r="TAL415" s="2"/>
      <c r="TAM415" s="2"/>
      <c r="TAN415" s="2"/>
      <c r="TAO415" s="2"/>
      <c r="TAP415" s="2"/>
      <c r="TAQ415" s="2"/>
      <c r="TAR415" s="2"/>
      <c r="TAS415" s="2"/>
      <c r="TAU415" s="132"/>
      <c r="TAV415" s="132"/>
      <c r="TAW415" s="140"/>
      <c r="TAX415" s="132"/>
      <c r="TAY415" s="132"/>
      <c r="TAZ415" s="132"/>
      <c r="TBA415" s="140"/>
      <c r="TBB415" s="140"/>
      <c r="TBC415" s="132"/>
      <c r="TBD415" s="141"/>
      <c r="TBF415" s="2"/>
      <c r="TBG415" s="2"/>
      <c r="TBH415" s="2"/>
      <c r="TBI415" s="2"/>
      <c r="TBJ415" s="2"/>
      <c r="TBK415" s="2"/>
      <c r="TBL415" s="2"/>
      <c r="TBM415" s="2"/>
      <c r="TBO415" s="132"/>
      <c r="TBP415" s="132"/>
      <c r="TBQ415" s="140"/>
      <c r="TBR415" s="132"/>
      <c r="TBS415" s="132"/>
      <c r="TBT415" s="132"/>
      <c r="TBU415" s="140"/>
      <c r="TBV415" s="140"/>
      <c r="TBW415" s="132"/>
      <c r="TBX415" s="141"/>
      <c r="TBZ415" s="2"/>
      <c r="TCA415" s="2"/>
      <c r="TCB415" s="2"/>
      <c r="TCC415" s="2"/>
      <c r="TCD415" s="2"/>
      <c r="TCE415" s="2"/>
      <c r="TCF415" s="2"/>
      <c r="TCG415" s="2"/>
      <c r="TCI415" s="132"/>
      <c r="TCJ415" s="132"/>
      <c r="TCK415" s="140"/>
      <c r="TCL415" s="132"/>
      <c r="TCM415" s="132"/>
      <c r="TCN415" s="132"/>
      <c r="TCO415" s="140"/>
      <c r="TCP415" s="140"/>
      <c r="TCQ415" s="132"/>
      <c r="TCR415" s="141"/>
      <c r="TCT415" s="2"/>
      <c r="TCU415" s="2"/>
      <c r="TCV415" s="2"/>
      <c r="TCW415" s="2"/>
      <c r="TCX415" s="2"/>
      <c r="TCY415" s="2"/>
      <c r="TCZ415" s="2"/>
      <c r="TDA415" s="2"/>
      <c r="TDC415" s="132"/>
      <c r="TDD415" s="132"/>
      <c r="TDE415" s="140"/>
      <c r="TDF415" s="132"/>
      <c r="TDG415" s="132"/>
      <c r="TDH415" s="132"/>
      <c r="TDI415" s="140"/>
      <c r="TDJ415" s="140"/>
      <c r="TDK415" s="132"/>
      <c r="TDL415" s="141"/>
      <c r="TDN415" s="2"/>
      <c r="TDO415" s="2"/>
      <c r="TDP415" s="2"/>
      <c r="TDQ415" s="2"/>
      <c r="TDR415" s="2"/>
      <c r="TDS415" s="2"/>
      <c r="TDT415" s="2"/>
      <c r="TDU415" s="2"/>
      <c r="TDW415" s="132"/>
      <c r="TDX415" s="132"/>
      <c r="TDY415" s="140"/>
      <c r="TDZ415" s="132"/>
      <c r="TEA415" s="132"/>
      <c r="TEB415" s="132"/>
      <c r="TEC415" s="140"/>
      <c r="TED415" s="140"/>
      <c r="TEE415" s="132"/>
      <c r="TEF415" s="141"/>
      <c r="TEH415" s="2"/>
      <c r="TEI415" s="2"/>
      <c r="TEJ415" s="2"/>
      <c r="TEK415" s="2"/>
      <c r="TEL415" s="2"/>
      <c r="TEM415" s="2"/>
      <c r="TEN415" s="2"/>
      <c r="TEO415" s="2"/>
      <c r="TEQ415" s="132"/>
      <c r="TER415" s="132"/>
      <c r="TES415" s="140"/>
      <c r="TET415" s="132"/>
      <c r="TEU415" s="132"/>
      <c r="TEV415" s="132"/>
      <c r="TEW415" s="140"/>
      <c r="TEX415" s="140"/>
      <c r="TEY415" s="132"/>
      <c r="TEZ415" s="141"/>
      <c r="TFB415" s="2"/>
      <c r="TFC415" s="2"/>
      <c r="TFD415" s="2"/>
      <c r="TFE415" s="2"/>
      <c r="TFF415" s="2"/>
      <c r="TFG415" s="2"/>
      <c r="TFH415" s="2"/>
      <c r="TFI415" s="2"/>
      <c r="TFK415" s="132"/>
      <c r="TFL415" s="132"/>
      <c r="TFM415" s="140"/>
      <c r="TFN415" s="132"/>
      <c r="TFO415" s="132"/>
      <c r="TFP415" s="132"/>
      <c r="TFQ415" s="140"/>
      <c r="TFR415" s="140"/>
      <c r="TFS415" s="132"/>
      <c r="TFT415" s="141"/>
      <c r="TFV415" s="2"/>
      <c r="TFW415" s="2"/>
      <c r="TFX415" s="2"/>
      <c r="TFY415" s="2"/>
      <c r="TFZ415" s="2"/>
      <c r="TGA415" s="2"/>
      <c r="TGB415" s="2"/>
      <c r="TGC415" s="2"/>
      <c r="TGE415" s="132"/>
      <c r="TGF415" s="132"/>
      <c r="TGG415" s="140"/>
      <c r="TGH415" s="132"/>
      <c r="TGI415" s="132"/>
      <c r="TGJ415" s="132"/>
      <c r="TGK415" s="140"/>
      <c r="TGL415" s="140"/>
      <c r="TGM415" s="132"/>
      <c r="TGN415" s="141"/>
      <c r="TGP415" s="2"/>
      <c r="TGQ415" s="2"/>
      <c r="TGR415" s="2"/>
      <c r="TGS415" s="2"/>
      <c r="TGT415" s="2"/>
      <c r="TGU415" s="2"/>
      <c r="TGV415" s="2"/>
      <c r="TGW415" s="2"/>
      <c r="TGY415" s="132"/>
      <c r="TGZ415" s="132"/>
      <c r="THA415" s="140"/>
      <c r="THB415" s="132"/>
      <c r="THC415" s="132"/>
      <c r="THD415" s="132"/>
      <c r="THE415" s="140"/>
      <c r="THF415" s="140"/>
      <c r="THG415" s="132"/>
      <c r="THH415" s="141"/>
      <c r="THJ415" s="2"/>
      <c r="THK415" s="2"/>
      <c r="THL415" s="2"/>
      <c r="THM415" s="2"/>
      <c r="THN415" s="2"/>
      <c r="THO415" s="2"/>
      <c r="THP415" s="2"/>
      <c r="THQ415" s="2"/>
      <c r="THS415" s="132"/>
      <c r="THT415" s="132"/>
      <c r="THU415" s="140"/>
      <c r="THV415" s="132"/>
      <c r="THW415" s="132"/>
      <c r="THX415" s="132"/>
      <c r="THY415" s="140"/>
      <c r="THZ415" s="140"/>
      <c r="TIA415" s="132"/>
      <c r="TIB415" s="141"/>
      <c r="TID415" s="2"/>
      <c r="TIE415" s="2"/>
      <c r="TIF415" s="2"/>
      <c r="TIG415" s="2"/>
      <c r="TIH415" s="2"/>
      <c r="TII415" s="2"/>
      <c r="TIJ415" s="2"/>
      <c r="TIK415" s="2"/>
      <c r="TIM415" s="132"/>
      <c r="TIN415" s="132"/>
      <c r="TIO415" s="140"/>
      <c r="TIP415" s="132"/>
      <c r="TIQ415" s="132"/>
      <c r="TIR415" s="132"/>
      <c r="TIS415" s="140"/>
      <c r="TIT415" s="140"/>
      <c r="TIU415" s="132"/>
      <c r="TIV415" s="141"/>
      <c r="TIX415" s="2"/>
      <c r="TIY415" s="2"/>
      <c r="TIZ415" s="2"/>
      <c r="TJA415" s="2"/>
      <c r="TJB415" s="2"/>
      <c r="TJC415" s="2"/>
      <c r="TJD415" s="2"/>
      <c r="TJE415" s="2"/>
      <c r="TJG415" s="132"/>
      <c r="TJH415" s="132"/>
      <c r="TJI415" s="140"/>
      <c r="TJJ415" s="132"/>
      <c r="TJK415" s="132"/>
      <c r="TJL415" s="132"/>
      <c r="TJM415" s="140"/>
      <c r="TJN415" s="140"/>
      <c r="TJO415" s="132"/>
      <c r="TJP415" s="141"/>
      <c r="TJR415" s="2"/>
      <c r="TJS415" s="2"/>
      <c r="TJT415" s="2"/>
      <c r="TJU415" s="2"/>
      <c r="TJV415" s="2"/>
      <c r="TJW415" s="2"/>
      <c r="TJX415" s="2"/>
      <c r="TJY415" s="2"/>
      <c r="TKA415" s="132"/>
      <c r="TKB415" s="132"/>
      <c r="TKC415" s="140"/>
      <c r="TKD415" s="132"/>
      <c r="TKE415" s="132"/>
      <c r="TKF415" s="132"/>
      <c r="TKG415" s="140"/>
      <c r="TKH415" s="140"/>
      <c r="TKI415" s="132"/>
      <c r="TKJ415" s="141"/>
      <c r="TKL415" s="2"/>
      <c r="TKM415" s="2"/>
      <c r="TKN415" s="2"/>
      <c r="TKO415" s="2"/>
      <c r="TKP415" s="2"/>
      <c r="TKQ415" s="2"/>
      <c r="TKR415" s="2"/>
      <c r="TKS415" s="2"/>
      <c r="TKU415" s="132"/>
      <c r="TKV415" s="132"/>
      <c r="TKW415" s="140"/>
      <c r="TKX415" s="132"/>
      <c r="TKY415" s="132"/>
      <c r="TKZ415" s="132"/>
      <c r="TLA415" s="140"/>
      <c r="TLB415" s="140"/>
      <c r="TLC415" s="132"/>
      <c r="TLD415" s="141"/>
      <c r="TLF415" s="2"/>
      <c r="TLG415" s="2"/>
      <c r="TLH415" s="2"/>
      <c r="TLI415" s="2"/>
      <c r="TLJ415" s="2"/>
      <c r="TLK415" s="2"/>
      <c r="TLL415" s="2"/>
      <c r="TLM415" s="2"/>
      <c r="TLO415" s="132"/>
      <c r="TLP415" s="132"/>
      <c r="TLQ415" s="140"/>
      <c r="TLR415" s="132"/>
      <c r="TLS415" s="132"/>
      <c r="TLT415" s="132"/>
      <c r="TLU415" s="140"/>
      <c r="TLV415" s="140"/>
      <c r="TLW415" s="132"/>
      <c r="TLX415" s="141"/>
      <c r="TLZ415" s="2"/>
      <c r="TMA415" s="2"/>
      <c r="TMB415" s="2"/>
      <c r="TMC415" s="2"/>
      <c r="TMD415" s="2"/>
      <c r="TME415" s="2"/>
      <c r="TMF415" s="2"/>
      <c r="TMG415" s="2"/>
      <c r="TMI415" s="132"/>
      <c r="TMJ415" s="132"/>
      <c r="TMK415" s="140"/>
      <c r="TML415" s="132"/>
      <c r="TMM415" s="132"/>
      <c r="TMN415" s="132"/>
      <c r="TMO415" s="140"/>
      <c r="TMP415" s="140"/>
      <c r="TMQ415" s="132"/>
      <c r="TMR415" s="141"/>
      <c r="TMT415" s="2"/>
      <c r="TMU415" s="2"/>
      <c r="TMV415" s="2"/>
      <c r="TMW415" s="2"/>
      <c r="TMX415" s="2"/>
      <c r="TMY415" s="2"/>
      <c r="TMZ415" s="2"/>
      <c r="TNA415" s="2"/>
      <c r="TNC415" s="132"/>
      <c r="TND415" s="132"/>
      <c r="TNE415" s="140"/>
      <c r="TNF415" s="132"/>
      <c r="TNG415" s="132"/>
      <c r="TNH415" s="132"/>
      <c r="TNI415" s="140"/>
      <c r="TNJ415" s="140"/>
      <c r="TNK415" s="132"/>
      <c r="TNL415" s="141"/>
      <c r="TNN415" s="2"/>
      <c r="TNO415" s="2"/>
      <c r="TNP415" s="2"/>
      <c r="TNQ415" s="2"/>
      <c r="TNR415" s="2"/>
      <c r="TNS415" s="2"/>
      <c r="TNT415" s="2"/>
      <c r="TNU415" s="2"/>
      <c r="TNW415" s="132"/>
      <c r="TNX415" s="132"/>
      <c r="TNY415" s="140"/>
      <c r="TNZ415" s="132"/>
      <c r="TOA415" s="132"/>
      <c r="TOB415" s="132"/>
      <c r="TOC415" s="140"/>
      <c r="TOD415" s="140"/>
      <c r="TOE415" s="132"/>
      <c r="TOF415" s="141"/>
      <c r="TOH415" s="2"/>
      <c r="TOI415" s="2"/>
      <c r="TOJ415" s="2"/>
      <c r="TOK415" s="2"/>
      <c r="TOL415" s="2"/>
      <c r="TOM415" s="2"/>
      <c r="TON415" s="2"/>
      <c r="TOO415" s="2"/>
      <c r="TOQ415" s="132"/>
      <c r="TOR415" s="132"/>
      <c r="TOS415" s="140"/>
      <c r="TOT415" s="132"/>
      <c r="TOU415" s="132"/>
      <c r="TOV415" s="132"/>
      <c r="TOW415" s="140"/>
      <c r="TOX415" s="140"/>
      <c r="TOY415" s="132"/>
      <c r="TOZ415" s="141"/>
      <c r="TPB415" s="2"/>
      <c r="TPC415" s="2"/>
      <c r="TPD415" s="2"/>
      <c r="TPE415" s="2"/>
      <c r="TPF415" s="2"/>
      <c r="TPG415" s="2"/>
      <c r="TPH415" s="2"/>
      <c r="TPI415" s="2"/>
      <c r="TPK415" s="132"/>
      <c r="TPL415" s="132"/>
      <c r="TPM415" s="140"/>
      <c r="TPN415" s="132"/>
      <c r="TPO415" s="132"/>
      <c r="TPP415" s="132"/>
      <c r="TPQ415" s="140"/>
      <c r="TPR415" s="140"/>
      <c r="TPS415" s="132"/>
      <c r="TPT415" s="141"/>
      <c r="TPV415" s="2"/>
      <c r="TPW415" s="2"/>
      <c r="TPX415" s="2"/>
      <c r="TPY415" s="2"/>
      <c r="TPZ415" s="2"/>
      <c r="TQA415" s="2"/>
      <c r="TQB415" s="2"/>
      <c r="TQC415" s="2"/>
      <c r="TQE415" s="132"/>
      <c r="TQF415" s="132"/>
      <c r="TQG415" s="140"/>
      <c r="TQH415" s="132"/>
      <c r="TQI415" s="132"/>
      <c r="TQJ415" s="132"/>
      <c r="TQK415" s="140"/>
      <c r="TQL415" s="140"/>
      <c r="TQM415" s="132"/>
      <c r="TQN415" s="141"/>
      <c r="TQP415" s="2"/>
      <c r="TQQ415" s="2"/>
      <c r="TQR415" s="2"/>
      <c r="TQS415" s="2"/>
      <c r="TQT415" s="2"/>
      <c r="TQU415" s="2"/>
      <c r="TQV415" s="2"/>
      <c r="TQW415" s="2"/>
      <c r="TQY415" s="132"/>
      <c r="TQZ415" s="132"/>
      <c r="TRA415" s="140"/>
      <c r="TRB415" s="132"/>
      <c r="TRC415" s="132"/>
      <c r="TRD415" s="132"/>
      <c r="TRE415" s="140"/>
      <c r="TRF415" s="140"/>
      <c r="TRG415" s="132"/>
      <c r="TRH415" s="141"/>
      <c r="TRJ415" s="2"/>
      <c r="TRK415" s="2"/>
      <c r="TRL415" s="2"/>
      <c r="TRM415" s="2"/>
      <c r="TRN415" s="2"/>
      <c r="TRO415" s="2"/>
      <c r="TRP415" s="2"/>
      <c r="TRQ415" s="2"/>
      <c r="TRS415" s="132"/>
      <c r="TRT415" s="132"/>
      <c r="TRU415" s="140"/>
      <c r="TRV415" s="132"/>
      <c r="TRW415" s="132"/>
      <c r="TRX415" s="132"/>
      <c r="TRY415" s="140"/>
      <c r="TRZ415" s="140"/>
      <c r="TSA415" s="132"/>
      <c r="TSB415" s="141"/>
      <c r="TSD415" s="2"/>
      <c r="TSE415" s="2"/>
      <c r="TSF415" s="2"/>
      <c r="TSG415" s="2"/>
      <c r="TSH415" s="2"/>
      <c r="TSI415" s="2"/>
      <c r="TSJ415" s="2"/>
      <c r="TSK415" s="2"/>
      <c r="TSM415" s="132"/>
      <c r="TSN415" s="132"/>
      <c r="TSO415" s="140"/>
      <c r="TSP415" s="132"/>
      <c r="TSQ415" s="132"/>
      <c r="TSR415" s="132"/>
      <c r="TSS415" s="140"/>
      <c r="TST415" s="140"/>
      <c r="TSU415" s="132"/>
      <c r="TSV415" s="141"/>
      <c r="TSX415" s="2"/>
      <c r="TSY415" s="2"/>
      <c r="TSZ415" s="2"/>
      <c r="TTA415" s="2"/>
      <c r="TTB415" s="2"/>
      <c r="TTC415" s="2"/>
      <c r="TTD415" s="2"/>
      <c r="TTE415" s="2"/>
      <c r="TTG415" s="132"/>
      <c r="TTH415" s="132"/>
      <c r="TTI415" s="140"/>
      <c r="TTJ415" s="132"/>
      <c r="TTK415" s="132"/>
      <c r="TTL415" s="132"/>
      <c r="TTM415" s="140"/>
      <c r="TTN415" s="140"/>
      <c r="TTO415" s="132"/>
      <c r="TTP415" s="141"/>
      <c r="TTR415" s="2"/>
      <c r="TTS415" s="2"/>
      <c r="TTT415" s="2"/>
      <c r="TTU415" s="2"/>
      <c r="TTV415" s="2"/>
      <c r="TTW415" s="2"/>
      <c r="TTX415" s="2"/>
      <c r="TTY415" s="2"/>
      <c r="TUA415" s="132"/>
      <c r="TUB415" s="132"/>
      <c r="TUC415" s="140"/>
      <c r="TUD415" s="132"/>
      <c r="TUE415" s="132"/>
      <c r="TUF415" s="132"/>
      <c r="TUG415" s="140"/>
      <c r="TUH415" s="140"/>
      <c r="TUI415" s="132"/>
      <c r="TUJ415" s="141"/>
      <c r="TUL415" s="2"/>
      <c r="TUM415" s="2"/>
      <c r="TUN415" s="2"/>
      <c r="TUO415" s="2"/>
      <c r="TUP415" s="2"/>
      <c r="TUQ415" s="2"/>
      <c r="TUR415" s="2"/>
      <c r="TUS415" s="2"/>
      <c r="TUU415" s="132"/>
      <c r="TUV415" s="132"/>
      <c r="TUW415" s="140"/>
      <c r="TUX415" s="132"/>
      <c r="TUY415" s="132"/>
      <c r="TUZ415" s="132"/>
      <c r="TVA415" s="140"/>
      <c r="TVB415" s="140"/>
      <c r="TVC415" s="132"/>
      <c r="TVD415" s="141"/>
      <c r="TVF415" s="2"/>
      <c r="TVG415" s="2"/>
      <c r="TVH415" s="2"/>
      <c r="TVI415" s="2"/>
      <c r="TVJ415" s="2"/>
      <c r="TVK415" s="2"/>
      <c r="TVL415" s="2"/>
      <c r="TVM415" s="2"/>
      <c r="TVO415" s="132"/>
      <c r="TVP415" s="132"/>
      <c r="TVQ415" s="140"/>
      <c r="TVR415" s="132"/>
      <c r="TVS415" s="132"/>
      <c r="TVT415" s="132"/>
      <c r="TVU415" s="140"/>
      <c r="TVV415" s="140"/>
      <c r="TVW415" s="132"/>
      <c r="TVX415" s="141"/>
      <c r="TVZ415" s="2"/>
      <c r="TWA415" s="2"/>
      <c r="TWB415" s="2"/>
      <c r="TWC415" s="2"/>
      <c r="TWD415" s="2"/>
      <c r="TWE415" s="2"/>
      <c r="TWF415" s="2"/>
      <c r="TWG415" s="2"/>
      <c r="TWI415" s="132"/>
      <c r="TWJ415" s="132"/>
      <c r="TWK415" s="140"/>
      <c r="TWL415" s="132"/>
      <c r="TWM415" s="132"/>
      <c r="TWN415" s="132"/>
      <c r="TWO415" s="140"/>
      <c r="TWP415" s="140"/>
      <c r="TWQ415" s="132"/>
      <c r="TWR415" s="141"/>
      <c r="TWT415" s="2"/>
      <c r="TWU415" s="2"/>
      <c r="TWV415" s="2"/>
      <c r="TWW415" s="2"/>
      <c r="TWX415" s="2"/>
      <c r="TWY415" s="2"/>
      <c r="TWZ415" s="2"/>
      <c r="TXA415" s="2"/>
      <c r="TXC415" s="132"/>
      <c r="TXD415" s="132"/>
      <c r="TXE415" s="140"/>
      <c r="TXF415" s="132"/>
      <c r="TXG415" s="132"/>
      <c r="TXH415" s="132"/>
      <c r="TXI415" s="140"/>
      <c r="TXJ415" s="140"/>
      <c r="TXK415" s="132"/>
      <c r="TXL415" s="141"/>
      <c r="TXN415" s="2"/>
      <c r="TXO415" s="2"/>
      <c r="TXP415" s="2"/>
      <c r="TXQ415" s="2"/>
      <c r="TXR415" s="2"/>
      <c r="TXS415" s="2"/>
      <c r="TXT415" s="2"/>
      <c r="TXU415" s="2"/>
      <c r="TXW415" s="132"/>
      <c r="TXX415" s="132"/>
      <c r="TXY415" s="140"/>
      <c r="TXZ415" s="132"/>
      <c r="TYA415" s="132"/>
      <c r="TYB415" s="132"/>
      <c r="TYC415" s="140"/>
      <c r="TYD415" s="140"/>
      <c r="TYE415" s="132"/>
      <c r="TYF415" s="141"/>
      <c r="TYH415" s="2"/>
      <c r="TYI415" s="2"/>
      <c r="TYJ415" s="2"/>
      <c r="TYK415" s="2"/>
      <c r="TYL415" s="2"/>
      <c r="TYM415" s="2"/>
      <c r="TYN415" s="2"/>
      <c r="TYO415" s="2"/>
      <c r="TYQ415" s="132"/>
      <c r="TYR415" s="132"/>
      <c r="TYS415" s="140"/>
      <c r="TYT415" s="132"/>
      <c r="TYU415" s="132"/>
      <c r="TYV415" s="132"/>
      <c r="TYW415" s="140"/>
      <c r="TYX415" s="140"/>
      <c r="TYY415" s="132"/>
      <c r="TYZ415" s="141"/>
      <c r="TZB415" s="2"/>
      <c r="TZC415" s="2"/>
      <c r="TZD415" s="2"/>
      <c r="TZE415" s="2"/>
      <c r="TZF415" s="2"/>
      <c r="TZG415" s="2"/>
      <c r="TZH415" s="2"/>
      <c r="TZI415" s="2"/>
      <c r="TZK415" s="132"/>
      <c r="TZL415" s="132"/>
      <c r="TZM415" s="140"/>
      <c r="TZN415" s="132"/>
      <c r="TZO415" s="132"/>
      <c r="TZP415" s="132"/>
      <c r="TZQ415" s="140"/>
      <c r="TZR415" s="140"/>
      <c r="TZS415" s="132"/>
      <c r="TZT415" s="141"/>
      <c r="TZV415" s="2"/>
      <c r="TZW415" s="2"/>
      <c r="TZX415" s="2"/>
      <c r="TZY415" s="2"/>
      <c r="TZZ415" s="2"/>
      <c r="UAA415" s="2"/>
      <c r="UAB415" s="2"/>
      <c r="UAC415" s="2"/>
      <c r="UAE415" s="132"/>
      <c r="UAF415" s="132"/>
      <c r="UAG415" s="140"/>
      <c r="UAH415" s="132"/>
      <c r="UAI415" s="132"/>
      <c r="UAJ415" s="132"/>
      <c r="UAK415" s="140"/>
      <c r="UAL415" s="140"/>
      <c r="UAM415" s="132"/>
      <c r="UAN415" s="141"/>
      <c r="UAP415" s="2"/>
      <c r="UAQ415" s="2"/>
      <c r="UAR415" s="2"/>
      <c r="UAS415" s="2"/>
      <c r="UAT415" s="2"/>
      <c r="UAU415" s="2"/>
      <c r="UAV415" s="2"/>
      <c r="UAW415" s="2"/>
      <c r="UAY415" s="132"/>
      <c r="UAZ415" s="132"/>
      <c r="UBA415" s="140"/>
      <c r="UBB415" s="132"/>
      <c r="UBC415" s="132"/>
      <c r="UBD415" s="132"/>
      <c r="UBE415" s="140"/>
      <c r="UBF415" s="140"/>
      <c r="UBG415" s="132"/>
      <c r="UBH415" s="141"/>
      <c r="UBJ415" s="2"/>
      <c r="UBK415" s="2"/>
      <c r="UBL415" s="2"/>
      <c r="UBM415" s="2"/>
      <c r="UBN415" s="2"/>
      <c r="UBO415" s="2"/>
      <c r="UBP415" s="2"/>
      <c r="UBQ415" s="2"/>
      <c r="UBS415" s="132"/>
      <c r="UBT415" s="132"/>
      <c r="UBU415" s="140"/>
      <c r="UBV415" s="132"/>
      <c r="UBW415" s="132"/>
      <c r="UBX415" s="132"/>
      <c r="UBY415" s="140"/>
      <c r="UBZ415" s="140"/>
      <c r="UCA415" s="132"/>
      <c r="UCB415" s="141"/>
      <c r="UCD415" s="2"/>
      <c r="UCE415" s="2"/>
      <c r="UCF415" s="2"/>
      <c r="UCG415" s="2"/>
      <c r="UCH415" s="2"/>
      <c r="UCI415" s="2"/>
      <c r="UCJ415" s="2"/>
      <c r="UCK415" s="2"/>
      <c r="UCM415" s="132"/>
      <c r="UCN415" s="132"/>
      <c r="UCO415" s="140"/>
      <c r="UCP415" s="132"/>
      <c r="UCQ415" s="132"/>
      <c r="UCR415" s="132"/>
      <c r="UCS415" s="140"/>
      <c r="UCT415" s="140"/>
      <c r="UCU415" s="132"/>
      <c r="UCV415" s="141"/>
      <c r="UCX415" s="2"/>
      <c r="UCY415" s="2"/>
      <c r="UCZ415" s="2"/>
      <c r="UDA415" s="2"/>
      <c r="UDB415" s="2"/>
      <c r="UDC415" s="2"/>
      <c r="UDD415" s="2"/>
      <c r="UDE415" s="2"/>
      <c r="UDG415" s="132"/>
      <c r="UDH415" s="132"/>
      <c r="UDI415" s="140"/>
      <c r="UDJ415" s="132"/>
      <c r="UDK415" s="132"/>
      <c r="UDL415" s="132"/>
      <c r="UDM415" s="140"/>
      <c r="UDN415" s="140"/>
      <c r="UDO415" s="132"/>
      <c r="UDP415" s="141"/>
      <c r="UDR415" s="2"/>
      <c r="UDS415" s="2"/>
      <c r="UDT415" s="2"/>
      <c r="UDU415" s="2"/>
      <c r="UDV415" s="2"/>
      <c r="UDW415" s="2"/>
      <c r="UDX415" s="2"/>
      <c r="UDY415" s="2"/>
      <c r="UEA415" s="132"/>
      <c r="UEB415" s="132"/>
      <c r="UEC415" s="140"/>
      <c r="UED415" s="132"/>
      <c r="UEE415" s="132"/>
      <c r="UEF415" s="132"/>
      <c r="UEG415" s="140"/>
      <c r="UEH415" s="140"/>
      <c r="UEI415" s="132"/>
      <c r="UEJ415" s="141"/>
      <c r="UEL415" s="2"/>
      <c r="UEM415" s="2"/>
      <c r="UEN415" s="2"/>
      <c r="UEO415" s="2"/>
      <c r="UEP415" s="2"/>
      <c r="UEQ415" s="2"/>
      <c r="UER415" s="2"/>
      <c r="UES415" s="2"/>
      <c r="UEU415" s="132"/>
      <c r="UEV415" s="132"/>
      <c r="UEW415" s="140"/>
      <c r="UEX415" s="132"/>
      <c r="UEY415" s="132"/>
      <c r="UEZ415" s="132"/>
      <c r="UFA415" s="140"/>
      <c r="UFB415" s="140"/>
      <c r="UFC415" s="132"/>
      <c r="UFD415" s="141"/>
      <c r="UFF415" s="2"/>
      <c r="UFG415" s="2"/>
      <c r="UFH415" s="2"/>
      <c r="UFI415" s="2"/>
      <c r="UFJ415" s="2"/>
      <c r="UFK415" s="2"/>
      <c r="UFL415" s="2"/>
      <c r="UFM415" s="2"/>
      <c r="UFO415" s="132"/>
      <c r="UFP415" s="132"/>
      <c r="UFQ415" s="140"/>
      <c r="UFR415" s="132"/>
      <c r="UFS415" s="132"/>
      <c r="UFT415" s="132"/>
      <c r="UFU415" s="140"/>
      <c r="UFV415" s="140"/>
      <c r="UFW415" s="132"/>
      <c r="UFX415" s="141"/>
      <c r="UFZ415" s="2"/>
      <c r="UGA415" s="2"/>
      <c r="UGB415" s="2"/>
      <c r="UGC415" s="2"/>
      <c r="UGD415" s="2"/>
      <c r="UGE415" s="2"/>
      <c r="UGF415" s="2"/>
      <c r="UGG415" s="2"/>
      <c r="UGI415" s="132"/>
      <c r="UGJ415" s="132"/>
      <c r="UGK415" s="140"/>
      <c r="UGL415" s="132"/>
      <c r="UGM415" s="132"/>
      <c r="UGN415" s="132"/>
      <c r="UGO415" s="140"/>
      <c r="UGP415" s="140"/>
      <c r="UGQ415" s="132"/>
      <c r="UGR415" s="141"/>
      <c r="UGT415" s="2"/>
      <c r="UGU415" s="2"/>
      <c r="UGV415" s="2"/>
      <c r="UGW415" s="2"/>
      <c r="UGX415" s="2"/>
      <c r="UGY415" s="2"/>
      <c r="UGZ415" s="2"/>
      <c r="UHA415" s="2"/>
      <c r="UHC415" s="132"/>
      <c r="UHD415" s="132"/>
      <c r="UHE415" s="140"/>
      <c r="UHF415" s="132"/>
      <c r="UHG415" s="132"/>
      <c r="UHH415" s="132"/>
      <c r="UHI415" s="140"/>
      <c r="UHJ415" s="140"/>
      <c r="UHK415" s="132"/>
      <c r="UHL415" s="141"/>
      <c r="UHN415" s="2"/>
      <c r="UHO415" s="2"/>
      <c r="UHP415" s="2"/>
      <c r="UHQ415" s="2"/>
      <c r="UHR415" s="2"/>
      <c r="UHS415" s="2"/>
      <c r="UHT415" s="2"/>
      <c r="UHU415" s="2"/>
      <c r="UHW415" s="132"/>
      <c r="UHX415" s="132"/>
      <c r="UHY415" s="140"/>
      <c r="UHZ415" s="132"/>
      <c r="UIA415" s="132"/>
      <c r="UIB415" s="132"/>
      <c r="UIC415" s="140"/>
      <c r="UID415" s="140"/>
      <c r="UIE415" s="132"/>
      <c r="UIF415" s="141"/>
      <c r="UIH415" s="2"/>
      <c r="UII415" s="2"/>
      <c r="UIJ415" s="2"/>
      <c r="UIK415" s="2"/>
      <c r="UIL415" s="2"/>
      <c r="UIM415" s="2"/>
      <c r="UIN415" s="2"/>
      <c r="UIO415" s="2"/>
      <c r="UIQ415" s="132"/>
      <c r="UIR415" s="132"/>
      <c r="UIS415" s="140"/>
      <c r="UIT415" s="132"/>
      <c r="UIU415" s="132"/>
      <c r="UIV415" s="132"/>
      <c r="UIW415" s="140"/>
      <c r="UIX415" s="140"/>
      <c r="UIY415" s="132"/>
      <c r="UIZ415" s="141"/>
      <c r="UJB415" s="2"/>
      <c r="UJC415" s="2"/>
      <c r="UJD415" s="2"/>
      <c r="UJE415" s="2"/>
      <c r="UJF415" s="2"/>
      <c r="UJG415" s="2"/>
      <c r="UJH415" s="2"/>
      <c r="UJI415" s="2"/>
      <c r="UJK415" s="132"/>
      <c r="UJL415" s="132"/>
      <c r="UJM415" s="140"/>
      <c r="UJN415" s="132"/>
      <c r="UJO415" s="132"/>
      <c r="UJP415" s="132"/>
      <c r="UJQ415" s="140"/>
      <c r="UJR415" s="140"/>
      <c r="UJS415" s="132"/>
      <c r="UJT415" s="141"/>
      <c r="UJV415" s="2"/>
      <c r="UJW415" s="2"/>
      <c r="UJX415" s="2"/>
      <c r="UJY415" s="2"/>
      <c r="UJZ415" s="2"/>
      <c r="UKA415" s="2"/>
      <c r="UKB415" s="2"/>
      <c r="UKC415" s="2"/>
      <c r="UKE415" s="132"/>
      <c r="UKF415" s="132"/>
      <c r="UKG415" s="140"/>
      <c r="UKH415" s="132"/>
      <c r="UKI415" s="132"/>
      <c r="UKJ415" s="132"/>
      <c r="UKK415" s="140"/>
      <c r="UKL415" s="140"/>
      <c r="UKM415" s="132"/>
      <c r="UKN415" s="141"/>
      <c r="UKP415" s="2"/>
      <c r="UKQ415" s="2"/>
      <c r="UKR415" s="2"/>
      <c r="UKS415" s="2"/>
      <c r="UKT415" s="2"/>
      <c r="UKU415" s="2"/>
      <c r="UKV415" s="2"/>
      <c r="UKW415" s="2"/>
      <c r="UKY415" s="132"/>
      <c r="UKZ415" s="132"/>
      <c r="ULA415" s="140"/>
      <c r="ULB415" s="132"/>
      <c r="ULC415" s="132"/>
      <c r="ULD415" s="132"/>
      <c r="ULE415" s="140"/>
      <c r="ULF415" s="140"/>
      <c r="ULG415" s="132"/>
      <c r="ULH415" s="141"/>
      <c r="ULJ415" s="2"/>
      <c r="ULK415" s="2"/>
      <c r="ULL415" s="2"/>
      <c r="ULM415" s="2"/>
      <c r="ULN415" s="2"/>
      <c r="ULO415" s="2"/>
      <c r="ULP415" s="2"/>
      <c r="ULQ415" s="2"/>
      <c r="ULS415" s="132"/>
      <c r="ULT415" s="132"/>
      <c r="ULU415" s="140"/>
      <c r="ULV415" s="132"/>
      <c r="ULW415" s="132"/>
      <c r="ULX415" s="132"/>
      <c r="ULY415" s="140"/>
      <c r="ULZ415" s="140"/>
      <c r="UMA415" s="132"/>
      <c r="UMB415" s="141"/>
      <c r="UMD415" s="2"/>
      <c r="UME415" s="2"/>
      <c r="UMF415" s="2"/>
      <c r="UMG415" s="2"/>
      <c r="UMH415" s="2"/>
      <c r="UMI415" s="2"/>
      <c r="UMJ415" s="2"/>
      <c r="UMK415" s="2"/>
      <c r="UMM415" s="132"/>
      <c r="UMN415" s="132"/>
      <c r="UMO415" s="140"/>
      <c r="UMP415" s="132"/>
      <c r="UMQ415" s="132"/>
      <c r="UMR415" s="132"/>
      <c r="UMS415" s="140"/>
      <c r="UMT415" s="140"/>
      <c r="UMU415" s="132"/>
      <c r="UMV415" s="141"/>
      <c r="UMX415" s="2"/>
      <c r="UMY415" s="2"/>
      <c r="UMZ415" s="2"/>
      <c r="UNA415" s="2"/>
      <c r="UNB415" s="2"/>
      <c r="UNC415" s="2"/>
      <c r="UND415" s="2"/>
      <c r="UNE415" s="2"/>
      <c r="UNG415" s="132"/>
      <c r="UNH415" s="132"/>
      <c r="UNI415" s="140"/>
      <c r="UNJ415" s="132"/>
      <c r="UNK415" s="132"/>
      <c r="UNL415" s="132"/>
      <c r="UNM415" s="140"/>
      <c r="UNN415" s="140"/>
      <c r="UNO415" s="132"/>
      <c r="UNP415" s="141"/>
      <c r="UNR415" s="2"/>
      <c r="UNS415" s="2"/>
      <c r="UNT415" s="2"/>
      <c r="UNU415" s="2"/>
      <c r="UNV415" s="2"/>
      <c r="UNW415" s="2"/>
      <c r="UNX415" s="2"/>
      <c r="UNY415" s="2"/>
      <c r="UOA415" s="132"/>
      <c r="UOB415" s="132"/>
      <c r="UOC415" s="140"/>
      <c r="UOD415" s="132"/>
      <c r="UOE415" s="132"/>
      <c r="UOF415" s="132"/>
      <c r="UOG415" s="140"/>
      <c r="UOH415" s="140"/>
      <c r="UOI415" s="132"/>
      <c r="UOJ415" s="141"/>
      <c r="UOL415" s="2"/>
      <c r="UOM415" s="2"/>
      <c r="UON415" s="2"/>
      <c r="UOO415" s="2"/>
      <c r="UOP415" s="2"/>
      <c r="UOQ415" s="2"/>
      <c r="UOR415" s="2"/>
      <c r="UOS415" s="2"/>
      <c r="UOU415" s="132"/>
      <c r="UOV415" s="132"/>
      <c r="UOW415" s="140"/>
      <c r="UOX415" s="132"/>
      <c r="UOY415" s="132"/>
      <c r="UOZ415" s="132"/>
      <c r="UPA415" s="140"/>
      <c r="UPB415" s="140"/>
      <c r="UPC415" s="132"/>
      <c r="UPD415" s="141"/>
      <c r="UPF415" s="2"/>
      <c r="UPG415" s="2"/>
      <c r="UPH415" s="2"/>
      <c r="UPI415" s="2"/>
      <c r="UPJ415" s="2"/>
      <c r="UPK415" s="2"/>
      <c r="UPL415" s="2"/>
      <c r="UPM415" s="2"/>
      <c r="UPO415" s="132"/>
      <c r="UPP415" s="132"/>
      <c r="UPQ415" s="140"/>
      <c r="UPR415" s="132"/>
      <c r="UPS415" s="132"/>
      <c r="UPT415" s="132"/>
      <c r="UPU415" s="140"/>
      <c r="UPV415" s="140"/>
      <c r="UPW415" s="132"/>
      <c r="UPX415" s="141"/>
      <c r="UPZ415" s="2"/>
      <c r="UQA415" s="2"/>
      <c r="UQB415" s="2"/>
      <c r="UQC415" s="2"/>
      <c r="UQD415" s="2"/>
      <c r="UQE415" s="2"/>
      <c r="UQF415" s="2"/>
      <c r="UQG415" s="2"/>
      <c r="UQI415" s="132"/>
      <c r="UQJ415" s="132"/>
      <c r="UQK415" s="140"/>
      <c r="UQL415" s="132"/>
      <c r="UQM415" s="132"/>
      <c r="UQN415" s="132"/>
      <c r="UQO415" s="140"/>
      <c r="UQP415" s="140"/>
      <c r="UQQ415" s="132"/>
      <c r="UQR415" s="141"/>
      <c r="UQT415" s="2"/>
      <c r="UQU415" s="2"/>
      <c r="UQV415" s="2"/>
      <c r="UQW415" s="2"/>
      <c r="UQX415" s="2"/>
      <c r="UQY415" s="2"/>
      <c r="UQZ415" s="2"/>
      <c r="URA415" s="2"/>
      <c r="URC415" s="132"/>
      <c r="URD415" s="132"/>
      <c r="URE415" s="140"/>
      <c r="URF415" s="132"/>
      <c r="URG415" s="132"/>
      <c r="URH415" s="132"/>
      <c r="URI415" s="140"/>
      <c r="URJ415" s="140"/>
      <c r="URK415" s="132"/>
      <c r="URL415" s="141"/>
      <c r="URN415" s="2"/>
      <c r="URO415" s="2"/>
      <c r="URP415" s="2"/>
      <c r="URQ415" s="2"/>
      <c r="URR415" s="2"/>
      <c r="URS415" s="2"/>
      <c r="URT415" s="2"/>
      <c r="URU415" s="2"/>
      <c r="URW415" s="132"/>
      <c r="URX415" s="132"/>
      <c r="URY415" s="140"/>
      <c r="URZ415" s="132"/>
      <c r="USA415" s="132"/>
      <c r="USB415" s="132"/>
      <c r="USC415" s="140"/>
      <c r="USD415" s="140"/>
      <c r="USE415" s="132"/>
      <c r="USF415" s="141"/>
      <c r="USH415" s="2"/>
      <c r="USI415" s="2"/>
      <c r="USJ415" s="2"/>
      <c r="USK415" s="2"/>
      <c r="USL415" s="2"/>
      <c r="USM415" s="2"/>
      <c r="USN415" s="2"/>
      <c r="USO415" s="2"/>
      <c r="USQ415" s="132"/>
      <c r="USR415" s="132"/>
      <c r="USS415" s="140"/>
      <c r="UST415" s="132"/>
      <c r="USU415" s="132"/>
      <c r="USV415" s="132"/>
      <c r="USW415" s="140"/>
      <c r="USX415" s="140"/>
      <c r="USY415" s="132"/>
      <c r="USZ415" s="141"/>
      <c r="UTB415" s="2"/>
      <c r="UTC415" s="2"/>
      <c r="UTD415" s="2"/>
      <c r="UTE415" s="2"/>
      <c r="UTF415" s="2"/>
      <c r="UTG415" s="2"/>
      <c r="UTH415" s="2"/>
      <c r="UTI415" s="2"/>
      <c r="UTK415" s="132"/>
      <c r="UTL415" s="132"/>
      <c r="UTM415" s="140"/>
      <c r="UTN415" s="132"/>
      <c r="UTO415" s="132"/>
      <c r="UTP415" s="132"/>
      <c r="UTQ415" s="140"/>
      <c r="UTR415" s="140"/>
      <c r="UTS415" s="132"/>
      <c r="UTT415" s="141"/>
      <c r="UTV415" s="2"/>
      <c r="UTW415" s="2"/>
      <c r="UTX415" s="2"/>
      <c r="UTY415" s="2"/>
      <c r="UTZ415" s="2"/>
      <c r="UUA415" s="2"/>
      <c r="UUB415" s="2"/>
      <c r="UUC415" s="2"/>
      <c r="UUE415" s="132"/>
      <c r="UUF415" s="132"/>
      <c r="UUG415" s="140"/>
      <c r="UUH415" s="132"/>
      <c r="UUI415" s="132"/>
      <c r="UUJ415" s="132"/>
      <c r="UUK415" s="140"/>
      <c r="UUL415" s="140"/>
      <c r="UUM415" s="132"/>
      <c r="UUN415" s="141"/>
      <c r="UUP415" s="2"/>
      <c r="UUQ415" s="2"/>
      <c r="UUR415" s="2"/>
      <c r="UUS415" s="2"/>
      <c r="UUT415" s="2"/>
      <c r="UUU415" s="2"/>
      <c r="UUV415" s="2"/>
      <c r="UUW415" s="2"/>
      <c r="UUY415" s="132"/>
      <c r="UUZ415" s="132"/>
      <c r="UVA415" s="140"/>
    </row>
    <row r="416" spans="2:4096 4098:9216 9218:14336 14338:14769" ht="20.25" customHeight="1" x14ac:dyDescent="0.2">
      <c r="B416" s="140"/>
      <c r="C416" s="132"/>
      <c r="D416" s="140"/>
      <c r="E416" s="140"/>
      <c r="H416" s="3"/>
      <c r="I416" s="150"/>
      <c r="J416" s="3"/>
      <c r="K416" s="3"/>
      <c r="L416" s="3"/>
      <c r="M416" s="3"/>
      <c r="N416" s="3"/>
      <c r="O416" s="3"/>
      <c r="P416" s="3"/>
      <c r="R416" s="2"/>
      <c r="S416" s="2"/>
      <c r="T416" s="2"/>
      <c r="U416" s="2"/>
      <c r="V416" s="2"/>
      <c r="W416" s="2"/>
      <c r="X416" s="2"/>
      <c r="Y416" s="2"/>
      <c r="AA416" s="132"/>
      <c r="AB416" s="132"/>
      <c r="AC416" s="140"/>
      <c r="AD416" s="132"/>
      <c r="AE416" s="132"/>
      <c r="AF416" s="132"/>
      <c r="AG416" s="140"/>
      <c r="AH416" s="140"/>
      <c r="AI416" s="132"/>
      <c r="AJ416" s="141"/>
      <c r="AL416" s="2"/>
      <c r="AM416" s="2"/>
      <c r="AN416" s="2"/>
      <c r="AO416" s="2"/>
      <c r="AP416" s="2"/>
      <c r="AQ416" s="2"/>
      <c r="AR416" s="2"/>
      <c r="AS416" s="2"/>
      <c r="AU416" s="132"/>
      <c r="AV416" s="132"/>
      <c r="AW416" s="140"/>
      <c r="AX416" s="132"/>
      <c r="AY416" s="132"/>
      <c r="AZ416" s="132"/>
      <c r="BA416" s="140"/>
      <c r="BB416" s="140"/>
      <c r="BC416" s="132"/>
      <c r="BD416" s="141"/>
      <c r="BF416" s="2"/>
      <c r="BG416" s="2"/>
      <c r="BH416" s="2"/>
      <c r="BI416" s="2"/>
      <c r="BJ416" s="2"/>
      <c r="BK416" s="2"/>
      <c r="BL416" s="2"/>
      <c r="BM416" s="2"/>
      <c r="BO416" s="132"/>
      <c r="BP416" s="132"/>
      <c r="BQ416" s="140"/>
      <c r="BR416" s="132"/>
      <c r="BS416" s="132"/>
      <c r="BT416" s="132"/>
      <c r="BU416" s="140"/>
      <c r="BV416" s="140"/>
      <c r="BW416" s="132"/>
      <c r="BX416" s="141"/>
      <c r="BZ416" s="2"/>
      <c r="CA416" s="2"/>
      <c r="CB416" s="2"/>
      <c r="CC416" s="2"/>
      <c r="CD416" s="2"/>
      <c r="CE416" s="2"/>
      <c r="CF416" s="2"/>
      <c r="CG416" s="2"/>
      <c r="CI416" s="132"/>
      <c r="CJ416" s="132"/>
      <c r="CK416" s="140"/>
      <c r="CL416" s="132"/>
      <c r="CM416" s="132"/>
      <c r="CN416" s="132"/>
      <c r="CO416" s="140"/>
      <c r="CP416" s="140"/>
      <c r="CQ416" s="132"/>
      <c r="CR416" s="141"/>
      <c r="CT416" s="2"/>
      <c r="CU416" s="2"/>
      <c r="CV416" s="2"/>
      <c r="CW416" s="2"/>
      <c r="CX416" s="2"/>
      <c r="CY416" s="2"/>
      <c r="CZ416" s="2"/>
      <c r="DA416" s="2"/>
      <c r="DC416" s="132"/>
      <c r="DD416" s="132"/>
      <c r="DE416" s="140"/>
      <c r="DF416" s="132"/>
      <c r="DG416" s="132"/>
      <c r="DH416" s="132"/>
      <c r="DI416" s="140"/>
      <c r="DJ416" s="140"/>
      <c r="DK416" s="132"/>
      <c r="DL416" s="141"/>
      <c r="DN416" s="2"/>
      <c r="DO416" s="2"/>
      <c r="DP416" s="2"/>
      <c r="DQ416" s="2"/>
      <c r="DR416" s="2"/>
      <c r="DS416" s="2"/>
      <c r="DT416" s="2"/>
      <c r="DU416" s="2"/>
      <c r="DW416" s="132"/>
      <c r="DX416" s="132"/>
      <c r="DY416" s="140"/>
      <c r="DZ416" s="132"/>
      <c r="EA416" s="132"/>
      <c r="EB416" s="132"/>
      <c r="EC416" s="140"/>
      <c r="ED416" s="140"/>
      <c r="EE416" s="132"/>
      <c r="EF416" s="141"/>
      <c r="EH416" s="2"/>
      <c r="EI416" s="2"/>
      <c r="EJ416" s="2"/>
      <c r="EK416" s="2"/>
      <c r="EL416" s="2"/>
      <c r="EM416" s="2"/>
      <c r="EN416" s="2"/>
      <c r="EO416" s="2"/>
      <c r="EQ416" s="132"/>
      <c r="ER416" s="132"/>
      <c r="ES416" s="140"/>
      <c r="ET416" s="132"/>
      <c r="EU416" s="132"/>
      <c r="EV416" s="132"/>
      <c r="EW416" s="140"/>
      <c r="EX416" s="140"/>
      <c r="EY416" s="132"/>
      <c r="EZ416" s="141"/>
      <c r="FB416" s="2"/>
      <c r="FC416" s="2"/>
      <c r="FD416" s="2"/>
      <c r="FE416" s="2"/>
      <c r="FF416" s="2"/>
      <c r="FG416" s="2"/>
      <c r="FH416" s="2"/>
      <c r="FI416" s="2"/>
      <c r="FK416" s="132"/>
      <c r="FL416" s="132"/>
      <c r="FM416" s="140"/>
      <c r="FN416" s="132"/>
      <c r="FO416" s="132"/>
      <c r="FP416" s="132"/>
      <c r="FQ416" s="140"/>
      <c r="FR416" s="140"/>
      <c r="FS416" s="132"/>
      <c r="FT416" s="141"/>
      <c r="FV416" s="2"/>
      <c r="FW416" s="2"/>
      <c r="FX416" s="2"/>
      <c r="FY416" s="2"/>
      <c r="FZ416" s="2"/>
      <c r="GA416" s="2"/>
      <c r="GB416" s="2"/>
      <c r="GC416" s="2"/>
      <c r="GE416" s="132"/>
      <c r="GF416" s="132"/>
      <c r="GG416" s="140"/>
      <c r="GH416" s="132"/>
      <c r="GI416" s="132"/>
      <c r="GJ416" s="132"/>
      <c r="GK416" s="140"/>
      <c r="GL416" s="140"/>
      <c r="GM416" s="132"/>
      <c r="GN416" s="141"/>
      <c r="GP416" s="2"/>
      <c r="GQ416" s="2"/>
      <c r="GR416" s="2"/>
      <c r="GS416" s="2"/>
      <c r="GT416" s="2"/>
      <c r="GU416" s="2"/>
      <c r="GV416" s="2"/>
      <c r="GW416" s="2"/>
      <c r="GY416" s="132"/>
      <c r="GZ416" s="132"/>
      <c r="HA416" s="140"/>
      <c r="HB416" s="132"/>
      <c r="HC416" s="132"/>
      <c r="HD416" s="132"/>
      <c r="HE416" s="140"/>
      <c r="HF416" s="140"/>
      <c r="HG416" s="132"/>
      <c r="HH416" s="141"/>
      <c r="HJ416" s="2"/>
      <c r="HK416" s="2"/>
      <c r="HL416" s="2"/>
      <c r="HM416" s="2"/>
      <c r="HN416" s="2"/>
      <c r="HO416" s="2"/>
      <c r="HP416" s="2"/>
      <c r="HQ416" s="2"/>
      <c r="HS416" s="132"/>
      <c r="HT416" s="132"/>
      <c r="HU416" s="140"/>
      <c r="HV416" s="132"/>
      <c r="HW416" s="132"/>
      <c r="HX416" s="132"/>
      <c r="HY416" s="140"/>
      <c r="HZ416" s="140"/>
      <c r="IA416" s="132"/>
      <c r="IB416" s="141"/>
      <c r="ID416" s="2"/>
      <c r="IE416" s="2"/>
      <c r="IF416" s="2"/>
      <c r="IG416" s="2"/>
      <c r="IH416" s="2"/>
      <c r="II416" s="2"/>
      <c r="IJ416" s="2"/>
      <c r="IK416" s="2"/>
      <c r="IM416" s="132"/>
      <c r="IN416" s="132"/>
      <c r="IO416" s="140"/>
      <c r="IP416" s="132"/>
      <c r="IQ416" s="132"/>
      <c r="IR416" s="132"/>
      <c r="IS416" s="140"/>
      <c r="IT416" s="140"/>
      <c r="IU416" s="132"/>
      <c r="IV416" s="141"/>
      <c r="IX416" s="2"/>
      <c r="IY416" s="2"/>
      <c r="IZ416" s="2"/>
      <c r="JA416" s="2"/>
      <c r="JB416" s="2"/>
      <c r="JC416" s="2"/>
      <c r="JD416" s="2"/>
      <c r="JE416" s="2"/>
      <c r="JG416" s="132"/>
      <c r="JH416" s="132"/>
      <c r="JI416" s="140"/>
      <c r="JJ416" s="132"/>
      <c r="JK416" s="132"/>
      <c r="JL416" s="132"/>
      <c r="JM416" s="140"/>
      <c r="JN416" s="140"/>
      <c r="JO416" s="132"/>
      <c r="JP416" s="141"/>
      <c r="JR416" s="2"/>
      <c r="JS416" s="2"/>
      <c r="JT416" s="2"/>
      <c r="JU416" s="2"/>
      <c r="JV416" s="2"/>
      <c r="JW416" s="2"/>
      <c r="JX416" s="2"/>
      <c r="JY416" s="2"/>
      <c r="KA416" s="132"/>
      <c r="KB416" s="132"/>
      <c r="KC416" s="140"/>
      <c r="KD416" s="132"/>
      <c r="KE416" s="132"/>
      <c r="KF416" s="132"/>
      <c r="KG416" s="140"/>
      <c r="KH416" s="140"/>
      <c r="KI416" s="132"/>
      <c r="KJ416" s="141"/>
      <c r="KL416" s="2"/>
      <c r="KM416" s="2"/>
      <c r="KN416" s="2"/>
      <c r="KO416" s="2"/>
      <c r="KP416" s="2"/>
      <c r="KQ416" s="2"/>
      <c r="KR416" s="2"/>
      <c r="KS416" s="2"/>
      <c r="KU416" s="132"/>
      <c r="KV416" s="132"/>
      <c r="KW416" s="140"/>
      <c r="KX416" s="132"/>
      <c r="KY416" s="132"/>
      <c r="KZ416" s="132"/>
      <c r="LA416" s="140"/>
      <c r="LB416" s="140"/>
      <c r="LC416" s="132"/>
      <c r="LD416" s="141"/>
      <c r="LF416" s="2"/>
      <c r="LG416" s="2"/>
      <c r="LH416" s="2"/>
      <c r="LI416" s="2"/>
      <c r="LJ416" s="2"/>
      <c r="LK416" s="2"/>
      <c r="LL416" s="2"/>
      <c r="LM416" s="2"/>
      <c r="LO416" s="132"/>
      <c r="LP416" s="132"/>
      <c r="LQ416" s="140"/>
      <c r="LR416" s="132"/>
      <c r="LS416" s="132"/>
      <c r="LT416" s="132"/>
      <c r="LU416" s="140"/>
      <c r="LV416" s="140"/>
      <c r="LW416" s="132"/>
      <c r="LX416" s="141"/>
      <c r="LZ416" s="2"/>
      <c r="MA416" s="2"/>
      <c r="MB416" s="2"/>
      <c r="MC416" s="2"/>
      <c r="MD416" s="2"/>
      <c r="ME416" s="2"/>
      <c r="MF416" s="2"/>
      <c r="MG416" s="2"/>
      <c r="MI416" s="132"/>
      <c r="MJ416" s="132"/>
      <c r="MK416" s="140"/>
      <c r="ML416" s="132"/>
      <c r="MM416" s="132"/>
      <c r="MN416" s="132"/>
      <c r="MO416" s="140"/>
      <c r="MP416" s="140"/>
      <c r="MQ416" s="132"/>
      <c r="MR416" s="141"/>
      <c r="MT416" s="2"/>
      <c r="MU416" s="2"/>
      <c r="MV416" s="2"/>
      <c r="MW416" s="2"/>
      <c r="MX416" s="2"/>
      <c r="MY416" s="2"/>
      <c r="MZ416" s="2"/>
      <c r="NA416" s="2"/>
      <c r="NC416" s="132"/>
      <c r="ND416" s="132"/>
      <c r="NE416" s="140"/>
      <c r="NF416" s="132"/>
      <c r="NG416" s="132"/>
      <c r="NH416" s="132"/>
      <c r="NI416" s="140"/>
      <c r="NJ416" s="140"/>
      <c r="NK416" s="132"/>
      <c r="NL416" s="141"/>
      <c r="NN416" s="2"/>
      <c r="NO416" s="2"/>
      <c r="NP416" s="2"/>
      <c r="NQ416" s="2"/>
      <c r="NR416" s="2"/>
      <c r="NS416" s="2"/>
      <c r="NT416" s="2"/>
      <c r="NU416" s="2"/>
      <c r="NW416" s="132"/>
      <c r="NX416" s="132"/>
      <c r="NY416" s="140"/>
      <c r="NZ416" s="132"/>
      <c r="OA416" s="132"/>
      <c r="OB416" s="132"/>
      <c r="OC416" s="140"/>
      <c r="OD416" s="140"/>
      <c r="OE416" s="132"/>
      <c r="OF416" s="141"/>
      <c r="OH416" s="2"/>
      <c r="OI416" s="2"/>
      <c r="OJ416" s="2"/>
      <c r="OK416" s="2"/>
      <c r="OL416" s="2"/>
      <c r="OM416" s="2"/>
      <c r="ON416" s="2"/>
      <c r="OO416" s="2"/>
      <c r="OQ416" s="132"/>
      <c r="OR416" s="132"/>
      <c r="OS416" s="140"/>
      <c r="OT416" s="132"/>
      <c r="OU416" s="132"/>
      <c r="OV416" s="132"/>
      <c r="OW416" s="140"/>
      <c r="OX416" s="140"/>
      <c r="OY416" s="132"/>
      <c r="OZ416" s="141"/>
      <c r="PB416" s="2"/>
      <c r="PC416" s="2"/>
      <c r="PD416" s="2"/>
      <c r="PE416" s="2"/>
      <c r="PF416" s="2"/>
      <c r="PG416" s="2"/>
      <c r="PH416" s="2"/>
      <c r="PI416" s="2"/>
      <c r="PK416" s="132"/>
      <c r="PL416" s="132"/>
      <c r="PM416" s="140"/>
      <c r="PN416" s="132"/>
      <c r="PO416" s="132"/>
      <c r="PP416" s="132"/>
      <c r="PQ416" s="140"/>
      <c r="PR416" s="140"/>
      <c r="PS416" s="132"/>
      <c r="PT416" s="141"/>
      <c r="PV416" s="2"/>
      <c r="PW416" s="2"/>
      <c r="PX416" s="2"/>
      <c r="PY416" s="2"/>
      <c r="PZ416" s="2"/>
      <c r="QA416" s="2"/>
      <c r="QB416" s="2"/>
      <c r="QC416" s="2"/>
      <c r="QE416" s="132"/>
      <c r="QF416" s="132"/>
      <c r="QG416" s="140"/>
      <c r="QH416" s="132"/>
      <c r="QI416" s="132"/>
      <c r="QJ416" s="132"/>
      <c r="QK416" s="140"/>
      <c r="QL416" s="140"/>
      <c r="QM416" s="132"/>
      <c r="QN416" s="141"/>
      <c r="QP416" s="2"/>
      <c r="QQ416" s="2"/>
      <c r="QR416" s="2"/>
      <c r="QS416" s="2"/>
      <c r="QT416" s="2"/>
      <c r="QU416" s="2"/>
      <c r="QV416" s="2"/>
      <c r="QW416" s="2"/>
      <c r="QY416" s="132"/>
      <c r="QZ416" s="132"/>
      <c r="RA416" s="140"/>
      <c r="RB416" s="132"/>
      <c r="RC416" s="132"/>
      <c r="RD416" s="132"/>
      <c r="RE416" s="140"/>
      <c r="RF416" s="140"/>
      <c r="RG416" s="132"/>
      <c r="RH416" s="141"/>
      <c r="RJ416" s="2"/>
      <c r="RK416" s="2"/>
      <c r="RL416" s="2"/>
      <c r="RM416" s="2"/>
      <c r="RN416" s="2"/>
      <c r="RO416" s="2"/>
      <c r="RP416" s="2"/>
      <c r="RQ416" s="2"/>
      <c r="RS416" s="132"/>
      <c r="RT416" s="132"/>
      <c r="RU416" s="140"/>
      <c r="RV416" s="132"/>
      <c r="RW416" s="132"/>
      <c r="RX416" s="132"/>
      <c r="RY416" s="140"/>
      <c r="RZ416" s="140"/>
      <c r="SA416" s="132"/>
      <c r="SB416" s="141"/>
      <c r="SD416" s="2"/>
      <c r="SE416" s="2"/>
      <c r="SF416" s="2"/>
      <c r="SG416" s="2"/>
      <c r="SH416" s="2"/>
      <c r="SI416" s="2"/>
      <c r="SJ416" s="2"/>
      <c r="SK416" s="2"/>
      <c r="SM416" s="132"/>
      <c r="SN416" s="132"/>
      <c r="SO416" s="140"/>
      <c r="SP416" s="132"/>
      <c r="SQ416" s="132"/>
      <c r="SR416" s="132"/>
      <c r="SS416" s="140"/>
      <c r="ST416" s="140"/>
      <c r="SU416" s="132"/>
      <c r="SV416" s="141"/>
      <c r="SX416" s="2"/>
      <c r="SY416" s="2"/>
      <c r="SZ416" s="2"/>
      <c r="TA416" s="2"/>
      <c r="TB416" s="2"/>
      <c r="TC416" s="2"/>
      <c r="TD416" s="2"/>
      <c r="TE416" s="2"/>
      <c r="TG416" s="132"/>
      <c r="TH416" s="132"/>
      <c r="TI416" s="140"/>
      <c r="TJ416" s="132"/>
      <c r="TK416" s="132"/>
      <c r="TL416" s="132"/>
      <c r="TM416" s="140"/>
      <c r="TN416" s="140"/>
      <c r="TO416" s="132"/>
      <c r="TP416" s="141"/>
      <c r="TR416" s="2"/>
      <c r="TS416" s="2"/>
      <c r="TT416" s="2"/>
      <c r="TU416" s="2"/>
      <c r="TV416" s="2"/>
      <c r="TW416" s="2"/>
      <c r="TX416" s="2"/>
      <c r="TY416" s="2"/>
      <c r="UA416" s="132"/>
      <c r="UB416" s="132"/>
      <c r="UC416" s="140"/>
      <c r="UD416" s="132"/>
      <c r="UE416" s="132"/>
      <c r="UF416" s="132"/>
      <c r="UG416" s="140"/>
      <c r="UH416" s="140"/>
      <c r="UI416" s="132"/>
      <c r="UJ416" s="141"/>
      <c r="UL416" s="2"/>
      <c r="UM416" s="2"/>
      <c r="UN416" s="2"/>
      <c r="UO416" s="2"/>
      <c r="UP416" s="2"/>
      <c r="UQ416" s="2"/>
      <c r="UR416" s="2"/>
      <c r="US416" s="2"/>
      <c r="UU416" s="132"/>
      <c r="UV416" s="132"/>
      <c r="UW416" s="140"/>
      <c r="UX416" s="132"/>
      <c r="UY416" s="132"/>
      <c r="UZ416" s="132"/>
      <c r="VA416" s="140"/>
      <c r="VB416" s="140"/>
      <c r="VC416" s="132"/>
      <c r="VD416" s="141"/>
      <c r="VF416" s="2"/>
      <c r="VG416" s="2"/>
      <c r="VH416" s="2"/>
      <c r="VI416" s="2"/>
      <c r="VJ416" s="2"/>
      <c r="VK416" s="2"/>
      <c r="VL416" s="2"/>
      <c r="VM416" s="2"/>
      <c r="VO416" s="132"/>
      <c r="VP416" s="132"/>
      <c r="VQ416" s="140"/>
      <c r="VR416" s="132"/>
      <c r="VS416" s="132"/>
      <c r="VT416" s="132"/>
      <c r="VU416" s="140"/>
      <c r="VV416" s="140"/>
      <c r="VW416" s="132"/>
      <c r="VX416" s="141"/>
      <c r="VZ416" s="2"/>
      <c r="WA416" s="2"/>
      <c r="WB416" s="2"/>
      <c r="WC416" s="2"/>
      <c r="WD416" s="2"/>
      <c r="WE416" s="2"/>
      <c r="WF416" s="2"/>
      <c r="WG416" s="2"/>
      <c r="WI416" s="132"/>
      <c r="WJ416" s="132"/>
      <c r="WK416" s="140"/>
      <c r="WL416" s="132"/>
      <c r="WM416" s="132"/>
      <c r="WN416" s="132"/>
      <c r="WO416" s="140"/>
      <c r="WP416" s="140"/>
      <c r="WQ416" s="132"/>
      <c r="WR416" s="141"/>
      <c r="WT416" s="2"/>
      <c r="WU416" s="2"/>
      <c r="WV416" s="2"/>
      <c r="WW416" s="2"/>
      <c r="WX416" s="2"/>
      <c r="WY416" s="2"/>
      <c r="WZ416" s="2"/>
      <c r="XA416" s="2"/>
      <c r="XC416" s="132"/>
      <c r="XD416" s="132"/>
      <c r="XE416" s="140"/>
      <c r="XF416" s="132"/>
      <c r="XG416" s="132"/>
      <c r="XH416" s="132"/>
      <c r="XI416" s="140"/>
      <c r="XJ416" s="140"/>
      <c r="XK416" s="132"/>
      <c r="XL416" s="141"/>
      <c r="XN416" s="2"/>
      <c r="XO416" s="2"/>
      <c r="XP416" s="2"/>
      <c r="XQ416" s="2"/>
      <c r="XR416" s="2"/>
      <c r="XS416" s="2"/>
      <c r="XT416" s="2"/>
      <c r="XU416" s="2"/>
      <c r="XW416" s="132"/>
      <c r="XX416" s="132"/>
      <c r="XY416" s="140"/>
      <c r="XZ416" s="132"/>
      <c r="YA416" s="132"/>
      <c r="YB416" s="132"/>
      <c r="YC416" s="140"/>
      <c r="YD416" s="140"/>
      <c r="YE416" s="132"/>
      <c r="YF416" s="141"/>
      <c r="YH416" s="2"/>
      <c r="YI416" s="2"/>
      <c r="YJ416" s="2"/>
      <c r="YK416" s="2"/>
      <c r="YL416" s="2"/>
      <c r="YM416" s="2"/>
      <c r="YN416" s="2"/>
      <c r="YO416" s="2"/>
      <c r="YQ416" s="132"/>
      <c r="YR416" s="132"/>
      <c r="YS416" s="140"/>
      <c r="YT416" s="132"/>
      <c r="YU416" s="132"/>
      <c r="YV416" s="132"/>
      <c r="YW416" s="140"/>
      <c r="YX416" s="140"/>
      <c r="YY416" s="132"/>
      <c r="YZ416" s="141"/>
      <c r="ZB416" s="2"/>
      <c r="ZC416" s="2"/>
      <c r="ZD416" s="2"/>
      <c r="ZE416" s="2"/>
      <c r="ZF416" s="2"/>
      <c r="ZG416" s="2"/>
      <c r="ZH416" s="2"/>
      <c r="ZI416" s="2"/>
      <c r="ZK416" s="132"/>
      <c r="ZL416" s="132"/>
      <c r="ZM416" s="140"/>
      <c r="ZN416" s="132"/>
      <c r="ZO416" s="132"/>
      <c r="ZP416" s="132"/>
      <c r="ZQ416" s="140"/>
      <c r="ZR416" s="140"/>
      <c r="ZS416" s="132"/>
      <c r="ZT416" s="141"/>
      <c r="ZV416" s="2"/>
      <c r="ZW416" s="2"/>
      <c r="ZX416" s="2"/>
      <c r="ZY416" s="2"/>
      <c r="ZZ416" s="2"/>
      <c r="AAA416" s="2"/>
      <c r="AAB416" s="2"/>
      <c r="AAC416" s="2"/>
      <c r="AAE416" s="132"/>
      <c r="AAF416" s="132"/>
      <c r="AAG416" s="140"/>
      <c r="AAH416" s="132"/>
      <c r="AAI416" s="132"/>
      <c r="AAJ416" s="132"/>
      <c r="AAK416" s="140"/>
      <c r="AAL416" s="140"/>
      <c r="AAM416" s="132"/>
      <c r="AAN416" s="141"/>
      <c r="AAP416" s="2"/>
      <c r="AAQ416" s="2"/>
      <c r="AAR416" s="2"/>
      <c r="AAS416" s="2"/>
      <c r="AAT416" s="2"/>
      <c r="AAU416" s="2"/>
      <c r="AAV416" s="2"/>
      <c r="AAW416" s="2"/>
      <c r="AAY416" s="132"/>
      <c r="AAZ416" s="132"/>
      <c r="ABA416" s="140"/>
      <c r="ABB416" s="132"/>
      <c r="ABC416" s="132"/>
      <c r="ABD416" s="132"/>
      <c r="ABE416" s="140"/>
      <c r="ABF416" s="140"/>
      <c r="ABG416" s="132"/>
      <c r="ABH416" s="141"/>
      <c r="ABJ416" s="2"/>
      <c r="ABK416" s="2"/>
      <c r="ABL416" s="2"/>
      <c r="ABM416" s="2"/>
      <c r="ABN416" s="2"/>
      <c r="ABO416" s="2"/>
      <c r="ABP416" s="2"/>
      <c r="ABQ416" s="2"/>
      <c r="ABS416" s="132"/>
      <c r="ABT416" s="132"/>
      <c r="ABU416" s="140"/>
      <c r="ABV416" s="132"/>
      <c r="ABW416" s="132"/>
      <c r="ABX416" s="132"/>
      <c r="ABY416" s="140"/>
      <c r="ABZ416" s="140"/>
      <c r="ACA416" s="132"/>
      <c r="ACB416" s="141"/>
      <c r="ACD416" s="2"/>
      <c r="ACE416" s="2"/>
      <c r="ACF416" s="2"/>
      <c r="ACG416" s="2"/>
      <c r="ACH416" s="2"/>
      <c r="ACI416" s="2"/>
      <c r="ACJ416" s="2"/>
      <c r="ACK416" s="2"/>
      <c r="ACM416" s="132"/>
      <c r="ACN416" s="132"/>
      <c r="ACO416" s="140"/>
      <c r="ACP416" s="132"/>
      <c r="ACQ416" s="132"/>
      <c r="ACR416" s="132"/>
      <c r="ACS416" s="140"/>
      <c r="ACT416" s="140"/>
      <c r="ACU416" s="132"/>
      <c r="ACV416" s="141"/>
      <c r="ACX416" s="2"/>
      <c r="ACY416" s="2"/>
      <c r="ACZ416" s="2"/>
      <c r="ADA416" s="2"/>
      <c r="ADB416" s="2"/>
      <c r="ADC416" s="2"/>
      <c r="ADD416" s="2"/>
      <c r="ADE416" s="2"/>
      <c r="ADG416" s="132"/>
      <c r="ADH416" s="132"/>
      <c r="ADI416" s="140"/>
      <c r="ADJ416" s="132"/>
      <c r="ADK416" s="132"/>
      <c r="ADL416" s="132"/>
      <c r="ADM416" s="140"/>
      <c r="ADN416" s="140"/>
      <c r="ADO416" s="132"/>
      <c r="ADP416" s="141"/>
      <c r="ADR416" s="2"/>
      <c r="ADS416" s="2"/>
      <c r="ADT416" s="2"/>
      <c r="ADU416" s="2"/>
      <c r="ADV416" s="2"/>
      <c r="ADW416" s="2"/>
      <c r="ADX416" s="2"/>
      <c r="ADY416" s="2"/>
      <c r="AEA416" s="132"/>
      <c r="AEB416" s="132"/>
      <c r="AEC416" s="140"/>
      <c r="AED416" s="132"/>
      <c r="AEE416" s="132"/>
      <c r="AEF416" s="132"/>
      <c r="AEG416" s="140"/>
      <c r="AEH416" s="140"/>
      <c r="AEI416" s="132"/>
      <c r="AEJ416" s="141"/>
      <c r="AEL416" s="2"/>
      <c r="AEM416" s="2"/>
      <c r="AEN416" s="2"/>
      <c r="AEO416" s="2"/>
      <c r="AEP416" s="2"/>
      <c r="AEQ416" s="2"/>
      <c r="AER416" s="2"/>
      <c r="AES416" s="2"/>
      <c r="AEU416" s="132"/>
      <c r="AEV416" s="132"/>
      <c r="AEW416" s="140"/>
      <c r="AEX416" s="132"/>
      <c r="AEY416" s="132"/>
      <c r="AEZ416" s="132"/>
      <c r="AFA416" s="140"/>
      <c r="AFB416" s="140"/>
      <c r="AFC416" s="132"/>
      <c r="AFD416" s="141"/>
      <c r="AFF416" s="2"/>
      <c r="AFG416" s="2"/>
      <c r="AFH416" s="2"/>
      <c r="AFI416" s="2"/>
      <c r="AFJ416" s="2"/>
      <c r="AFK416" s="2"/>
      <c r="AFL416" s="2"/>
      <c r="AFM416" s="2"/>
      <c r="AFO416" s="132"/>
      <c r="AFP416" s="132"/>
      <c r="AFQ416" s="140"/>
      <c r="AFR416" s="132"/>
      <c r="AFS416" s="132"/>
      <c r="AFT416" s="132"/>
      <c r="AFU416" s="140"/>
      <c r="AFV416" s="140"/>
      <c r="AFW416" s="132"/>
      <c r="AFX416" s="141"/>
      <c r="AFZ416" s="2"/>
      <c r="AGA416" s="2"/>
      <c r="AGB416" s="2"/>
      <c r="AGC416" s="2"/>
      <c r="AGD416" s="2"/>
      <c r="AGE416" s="2"/>
      <c r="AGF416" s="2"/>
      <c r="AGG416" s="2"/>
      <c r="AGI416" s="132"/>
      <c r="AGJ416" s="132"/>
      <c r="AGK416" s="140"/>
      <c r="AGL416" s="132"/>
      <c r="AGM416" s="132"/>
      <c r="AGN416" s="132"/>
      <c r="AGO416" s="140"/>
      <c r="AGP416" s="140"/>
      <c r="AGQ416" s="132"/>
      <c r="AGR416" s="141"/>
      <c r="AGT416" s="2"/>
      <c r="AGU416" s="2"/>
      <c r="AGV416" s="2"/>
      <c r="AGW416" s="2"/>
      <c r="AGX416" s="2"/>
      <c r="AGY416" s="2"/>
      <c r="AGZ416" s="2"/>
      <c r="AHA416" s="2"/>
      <c r="AHC416" s="132"/>
      <c r="AHD416" s="132"/>
      <c r="AHE416" s="140"/>
      <c r="AHF416" s="132"/>
      <c r="AHG416" s="132"/>
      <c r="AHH416" s="132"/>
      <c r="AHI416" s="140"/>
      <c r="AHJ416" s="140"/>
      <c r="AHK416" s="132"/>
      <c r="AHL416" s="141"/>
      <c r="AHN416" s="2"/>
      <c r="AHO416" s="2"/>
      <c r="AHP416" s="2"/>
      <c r="AHQ416" s="2"/>
      <c r="AHR416" s="2"/>
      <c r="AHS416" s="2"/>
      <c r="AHT416" s="2"/>
      <c r="AHU416" s="2"/>
      <c r="AHW416" s="132"/>
      <c r="AHX416" s="132"/>
      <c r="AHY416" s="140"/>
      <c r="AHZ416" s="132"/>
      <c r="AIA416" s="132"/>
      <c r="AIB416" s="132"/>
      <c r="AIC416" s="140"/>
      <c r="AID416" s="140"/>
      <c r="AIE416" s="132"/>
      <c r="AIF416" s="141"/>
      <c r="AIH416" s="2"/>
      <c r="AII416" s="2"/>
      <c r="AIJ416" s="2"/>
      <c r="AIK416" s="2"/>
      <c r="AIL416" s="2"/>
      <c r="AIM416" s="2"/>
      <c r="AIN416" s="2"/>
      <c r="AIO416" s="2"/>
      <c r="AIQ416" s="132"/>
      <c r="AIR416" s="132"/>
      <c r="AIS416" s="140"/>
      <c r="AIT416" s="132"/>
      <c r="AIU416" s="132"/>
      <c r="AIV416" s="132"/>
      <c r="AIW416" s="140"/>
      <c r="AIX416" s="140"/>
      <c r="AIY416" s="132"/>
      <c r="AIZ416" s="141"/>
      <c r="AJB416" s="2"/>
      <c r="AJC416" s="2"/>
      <c r="AJD416" s="2"/>
      <c r="AJE416" s="2"/>
      <c r="AJF416" s="2"/>
      <c r="AJG416" s="2"/>
      <c r="AJH416" s="2"/>
      <c r="AJI416" s="2"/>
      <c r="AJK416" s="132"/>
      <c r="AJL416" s="132"/>
      <c r="AJM416" s="140"/>
      <c r="AJN416" s="132"/>
      <c r="AJO416" s="132"/>
      <c r="AJP416" s="132"/>
      <c r="AJQ416" s="140"/>
      <c r="AJR416" s="140"/>
      <c r="AJS416" s="132"/>
      <c r="AJT416" s="141"/>
      <c r="AJV416" s="2"/>
      <c r="AJW416" s="2"/>
      <c r="AJX416" s="2"/>
      <c r="AJY416" s="2"/>
      <c r="AJZ416" s="2"/>
      <c r="AKA416" s="2"/>
      <c r="AKB416" s="2"/>
      <c r="AKC416" s="2"/>
      <c r="AKE416" s="132"/>
      <c r="AKF416" s="132"/>
      <c r="AKG416" s="140"/>
      <c r="AKH416" s="132"/>
      <c r="AKI416" s="132"/>
      <c r="AKJ416" s="132"/>
      <c r="AKK416" s="140"/>
      <c r="AKL416" s="140"/>
      <c r="AKM416" s="132"/>
      <c r="AKN416" s="141"/>
      <c r="AKP416" s="2"/>
      <c r="AKQ416" s="2"/>
      <c r="AKR416" s="2"/>
      <c r="AKS416" s="2"/>
      <c r="AKT416" s="2"/>
      <c r="AKU416" s="2"/>
      <c r="AKV416" s="2"/>
      <c r="AKW416" s="2"/>
      <c r="AKY416" s="132"/>
      <c r="AKZ416" s="132"/>
      <c r="ALA416" s="140"/>
      <c r="ALB416" s="132"/>
      <c r="ALC416" s="132"/>
      <c r="ALD416" s="132"/>
      <c r="ALE416" s="140"/>
      <c r="ALF416" s="140"/>
      <c r="ALG416" s="132"/>
      <c r="ALH416" s="141"/>
      <c r="ALJ416" s="2"/>
      <c r="ALK416" s="2"/>
      <c r="ALL416" s="2"/>
      <c r="ALM416" s="2"/>
      <c r="ALN416" s="2"/>
      <c r="ALO416" s="2"/>
      <c r="ALP416" s="2"/>
      <c r="ALQ416" s="2"/>
      <c r="ALS416" s="132"/>
      <c r="ALT416" s="132"/>
      <c r="ALU416" s="140"/>
      <c r="ALV416" s="132"/>
      <c r="ALW416" s="132"/>
      <c r="ALX416" s="132"/>
      <c r="ALY416" s="140"/>
      <c r="ALZ416" s="140"/>
      <c r="AMA416" s="132"/>
      <c r="AMB416" s="141"/>
      <c r="AMD416" s="2"/>
      <c r="AME416" s="2"/>
      <c r="AMF416" s="2"/>
      <c r="AMG416" s="2"/>
      <c r="AMH416" s="2"/>
      <c r="AMI416" s="2"/>
      <c r="AMJ416" s="2"/>
      <c r="AMK416" s="2"/>
      <c r="AMM416" s="132"/>
      <c r="AMN416" s="132"/>
      <c r="AMO416" s="140"/>
      <c r="AMP416" s="132"/>
      <c r="AMQ416" s="132"/>
      <c r="AMR416" s="132"/>
      <c r="AMS416" s="140"/>
      <c r="AMT416" s="140"/>
      <c r="AMU416" s="132"/>
      <c r="AMV416" s="141"/>
      <c r="AMX416" s="2"/>
      <c r="AMY416" s="2"/>
      <c r="AMZ416" s="2"/>
      <c r="ANA416" s="2"/>
      <c r="ANB416" s="2"/>
      <c r="ANC416" s="2"/>
      <c r="AND416" s="2"/>
      <c r="ANE416" s="2"/>
      <c r="ANG416" s="132"/>
      <c r="ANH416" s="132"/>
      <c r="ANI416" s="140"/>
      <c r="ANJ416" s="132"/>
      <c r="ANK416" s="132"/>
      <c r="ANL416" s="132"/>
      <c r="ANM416" s="140"/>
      <c r="ANN416" s="140"/>
      <c r="ANO416" s="132"/>
      <c r="ANP416" s="141"/>
      <c r="ANR416" s="2"/>
      <c r="ANS416" s="2"/>
      <c r="ANT416" s="2"/>
      <c r="ANU416" s="2"/>
      <c r="ANV416" s="2"/>
      <c r="ANW416" s="2"/>
      <c r="ANX416" s="2"/>
      <c r="ANY416" s="2"/>
      <c r="AOA416" s="132"/>
      <c r="AOB416" s="132"/>
      <c r="AOC416" s="140"/>
      <c r="AOD416" s="132"/>
      <c r="AOE416" s="132"/>
      <c r="AOF416" s="132"/>
      <c r="AOG416" s="140"/>
      <c r="AOH416" s="140"/>
      <c r="AOI416" s="132"/>
      <c r="AOJ416" s="141"/>
      <c r="AOL416" s="2"/>
      <c r="AOM416" s="2"/>
      <c r="AON416" s="2"/>
      <c r="AOO416" s="2"/>
      <c r="AOP416" s="2"/>
      <c r="AOQ416" s="2"/>
      <c r="AOR416" s="2"/>
      <c r="AOS416" s="2"/>
      <c r="AOU416" s="132"/>
      <c r="AOV416" s="132"/>
      <c r="AOW416" s="140"/>
      <c r="AOX416" s="132"/>
      <c r="AOY416" s="132"/>
      <c r="AOZ416" s="132"/>
      <c r="APA416" s="140"/>
      <c r="APB416" s="140"/>
      <c r="APC416" s="132"/>
      <c r="APD416" s="141"/>
      <c r="APF416" s="2"/>
      <c r="APG416" s="2"/>
      <c r="APH416" s="2"/>
      <c r="API416" s="2"/>
      <c r="APJ416" s="2"/>
      <c r="APK416" s="2"/>
      <c r="APL416" s="2"/>
      <c r="APM416" s="2"/>
      <c r="APO416" s="132"/>
      <c r="APP416" s="132"/>
      <c r="APQ416" s="140"/>
      <c r="APR416" s="132"/>
      <c r="APS416" s="132"/>
      <c r="APT416" s="132"/>
      <c r="APU416" s="140"/>
      <c r="APV416" s="140"/>
      <c r="APW416" s="132"/>
      <c r="APX416" s="141"/>
      <c r="APZ416" s="2"/>
      <c r="AQA416" s="2"/>
      <c r="AQB416" s="2"/>
      <c r="AQC416" s="2"/>
      <c r="AQD416" s="2"/>
      <c r="AQE416" s="2"/>
      <c r="AQF416" s="2"/>
      <c r="AQG416" s="2"/>
      <c r="AQI416" s="132"/>
      <c r="AQJ416" s="132"/>
      <c r="AQK416" s="140"/>
      <c r="AQL416" s="132"/>
      <c r="AQM416" s="132"/>
      <c r="AQN416" s="132"/>
      <c r="AQO416" s="140"/>
      <c r="AQP416" s="140"/>
      <c r="AQQ416" s="132"/>
      <c r="AQR416" s="141"/>
      <c r="AQT416" s="2"/>
      <c r="AQU416" s="2"/>
      <c r="AQV416" s="2"/>
      <c r="AQW416" s="2"/>
      <c r="AQX416" s="2"/>
      <c r="AQY416" s="2"/>
      <c r="AQZ416" s="2"/>
      <c r="ARA416" s="2"/>
      <c r="ARC416" s="132"/>
      <c r="ARD416" s="132"/>
      <c r="ARE416" s="140"/>
      <c r="ARF416" s="132"/>
      <c r="ARG416" s="132"/>
      <c r="ARH416" s="132"/>
      <c r="ARI416" s="140"/>
      <c r="ARJ416" s="140"/>
      <c r="ARK416" s="132"/>
      <c r="ARL416" s="141"/>
      <c r="ARN416" s="2"/>
      <c r="ARO416" s="2"/>
      <c r="ARP416" s="2"/>
      <c r="ARQ416" s="2"/>
      <c r="ARR416" s="2"/>
      <c r="ARS416" s="2"/>
      <c r="ART416" s="2"/>
      <c r="ARU416" s="2"/>
      <c r="ARW416" s="132"/>
      <c r="ARX416" s="132"/>
      <c r="ARY416" s="140"/>
      <c r="ARZ416" s="132"/>
      <c r="ASA416" s="132"/>
      <c r="ASB416" s="132"/>
      <c r="ASC416" s="140"/>
      <c r="ASD416" s="140"/>
      <c r="ASE416" s="132"/>
      <c r="ASF416" s="141"/>
      <c r="ASH416" s="2"/>
      <c r="ASI416" s="2"/>
      <c r="ASJ416" s="2"/>
      <c r="ASK416" s="2"/>
      <c r="ASL416" s="2"/>
      <c r="ASM416" s="2"/>
      <c r="ASN416" s="2"/>
      <c r="ASO416" s="2"/>
      <c r="ASQ416" s="132"/>
      <c r="ASR416" s="132"/>
      <c r="ASS416" s="140"/>
      <c r="AST416" s="132"/>
      <c r="ASU416" s="132"/>
      <c r="ASV416" s="132"/>
      <c r="ASW416" s="140"/>
      <c r="ASX416" s="140"/>
      <c r="ASY416" s="132"/>
      <c r="ASZ416" s="141"/>
      <c r="ATB416" s="2"/>
      <c r="ATC416" s="2"/>
      <c r="ATD416" s="2"/>
      <c r="ATE416" s="2"/>
      <c r="ATF416" s="2"/>
      <c r="ATG416" s="2"/>
      <c r="ATH416" s="2"/>
      <c r="ATI416" s="2"/>
      <c r="ATK416" s="132"/>
      <c r="ATL416" s="132"/>
      <c r="ATM416" s="140"/>
      <c r="ATN416" s="132"/>
      <c r="ATO416" s="132"/>
      <c r="ATP416" s="132"/>
      <c r="ATQ416" s="140"/>
      <c r="ATR416" s="140"/>
      <c r="ATS416" s="132"/>
      <c r="ATT416" s="141"/>
      <c r="ATV416" s="2"/>
      <c r="ATW416" s="2"/>
      <c r="ATX416" s="2"/>
      <c r="ATY416" s="2"/>
      <c r="ATZ416" s="2"/>
      <c r="AUA416" s="2"/>
      <c r="AUB416" s="2"/>
      <c r="AUC416" s="2"/>
      <c r="AUE416" s="132"/>
      <c r="AUF416" s="132"/>
      <c r="AUG416" s="140"/>
      <c r="AUH416" s="132"/>
      <c r="AUI416" s="132"/>
      <c r="AUJ416" s="132"/>
      <c r="AUK416" s="140"/>
      <c r="AUL416" s="140"/>
      <c r="AUM416" s="132"/>
      <c r="AUN416" s="141"/>
      <c r="AUP416" s="2"/>
      <c r="AUQ416" s="2"/>
      <c r="AUR416" s="2"/>
      <c r="AUS416" s="2"/>
      <c r="AUT416" s="2"/>
      <c r="AUU416" s="2"/>
      <c r="AUV416" s="2"/>
      <c r="AUW416" s="2"/>
      <c r="AUY416" s="132"/>
      <c r="AUZ416" s="132"/>
      <c r="AVA416" s="140"/>
      <c r="AVB416" s="132"/>
      <c r="AVC416" s="132"/>
      <c r="AVD416" s="132"/>
      <c r="AVE416" s="140"/>
      <c r="AVF416" s="140"/>
      <c r="AVG416" s="132"/>
      <c r="AVH416" s="141"/>
      <c r="AVJ416" s="2"/>
      <c r="AVK416" s="2"/>
      <c r="AVL416" s="2"/>
      <c r="AVM416" s="2"/>
      <c r="AVN416" s="2"/>
      <c r="AVO416" s="2"/>
      <c r="AVP416" s="2"/>
      <c r="AVQ416" s="2"/>
      <c r="AVS416" s="132"/>
      <c r="AVT416" s="132"/>
      <c r="AVU416" s="140"/>
      <c r="AVV416" s="132"/>
      <c r="AVW416" s="132"/>
      <c r="AVX416" s="132"/>
      <c r="AVY416" s="140"/>
      <c r="AVZ416" s="140"/>
      <c r="AWA416" s="132"/>
      <c r="AWB416" s="141"/>
      <c r="AWD416" s="2"/>
      <c r="AWE416" s="2"/>
      <c r="AWF416" s="2"/>
      <c r="AWG416" s="2"/>
      <c r="AWH416" s="2"/>
      <c r="AWI416" s="2"/>
      <c r="AWJ416" s="2"/>
      <c r="AWK416" s="2"/>
      <c r="AWM416" s="132"/>
      <c r="AWN416" s="132"/>
      <c r="AWO416" s="140"/>
      <c r="AWP416" s="132"/>
      <c r="AWQ416" s="132"/>
      <c r="AWR416" s="132"/>
      <c r="AWS416" s="140"/>
      <c r="AWT416" s="140"/>
      <c r="AWU416" s="132"/>
      <c r="AWV416" s="141"/>
      <c r="AWX416" s="2"/>
      <c r="AWY416" s="2"/>
      <c r="AWZ416" s="2"/>
      <c r="AXA416" s="2"/>
      <c r="AXB416" s="2"/>
      <c r="AXC416" s="2"/>
      <c r="AXD416" s="2"/>
      <c r="AXE416" s="2"/>
      <c r="AXG416" s="132"/>
      <c r="AXH416" s="132"/>
      <c r="AXI416" s="140"/>
      <c r="AXJ416" s="132"/>
      <c r="AXK416" s="132"/>
      <c r="AXL416" s="132"/>
      <c r="AXM416" s="140"/>
      <c r="AXN416" s="140"/>
      <c r="AXO416" s="132"/>
      <c r="AXP416" s="141"/>
      <c r="AXR416" s="2"/>
      <c r="AXS416" s="2"/>
      <c r="AXT416" s="2"/>
      <c r="AXU416" s="2"/>
      <c r="AXV416" s="2"/>
      <c r="AXW416" s="2"/>
      <c r="AXX416" s="2"/>
      <c r="AXY416" s="2"/>
      <c r="AYA416" s="132"/>
      <c r="AYB416" s="132"/>
      <c r="AYC416" s="140"/>
      <c r="AYD416" s="132"/>
      <c r="AYE416" s="132"/>
      <c r="AYF416" s="132"/>
      <c r="AYG416" s="140"/>
      <c r="AYH416" s="140"/>
      <c r="AYI416" s="132"/>
      <c r="AYJ416" s="141"/>
      <c r="AYL416" s="2"/>
      <c r="AYM416" s="2"/>
      <c r="AYN416" s="2"/>
      <c r="AYO416" s="2"/>
      <c r="AYP416" s="2"/>
      <c r="AYQ416" s="2"/>
      <c r="AYR416" s="2"/>
      <c r="AYS416" s="2"/>
      <c r="AYU416" s="132"/>
      <c r="AYV416" s="132"/>
      <c r="AYW416" s="140"/>
      <c r="AYX416" s="132"/>
      <c r="AYY416" s="132"/>
      <c r="AYZ416" s="132"/>
      <c r="AZA416" s="140"/>
      <c r="AZB416" s="140"/>
      <c r="AZC416" s="132"/>
      <c r="AZD416" s="141"/>
      <c r="AZF416" s="2"/>
      <c r="AZG416" s="2"/>
      <c r="AZH416" s="2"/>
      <c r="AZI416" s="2"/>
      <c r="AZJ416" s="2"/>
      <c r="AZK416" s="2"/>
      <c r="AZL416" s="2"/>
      <c r="AZM416" s="2"/>
      <c r="AZO416" s="132"/>
      <c r="AZP416" s="132"/>
      <c r="AZQ416" s="140"/>
      <c r="AZR416" s="132"/>
      <c r="AZS416" s="132"/>
      <c r="AZT416" s="132"/>
      <c r="AZU416" s="140"/>
      <c r="AZV416" s="140"/>
      <c r="AZW416" s="132"/>
      <c r="AZX416" s="141"/>
      <c r="AZZ416" s="2"/>
      <c r="BAA416" s="2"/>
      <c r="BAB416" s="2"/>
      <c r="BAC416" s="2"/>
      <c r="BAD416" s="2"/>
      <c r="BAE416" s="2"/>
      <c r="BAF416" s="2"/>
      <c r="BAG416" s="2"/>
      <c r="BAI416" s="132"/>
      <c r="BAJ416" s="132"/>
      <c r="BAK416" s="140"/>
      <c r="BAL416" s="132"/>
      <c r="BAM416" s="132"/>
      <c r="BAN416" s="132"/>
      <c r="BAO416" s="140"/>
      <c r="BAP416" s="140"/>
      <c r="BAQ416" s="132"/>
      <c r="BAR416" s="141"/>
      <c r="BAT416" s="2"/>
      <c r="BAU416" s="2"/>
      <c r="BAV416" s="2"/>
      <c r="BAW416" s="2"/>
      <c r="BAX416" s="2"/>
      <c r="BAY416" s="2"/>
      <c r="BAZ416" s="2"/>
      <c r="BBA416" s="2"/>
      <c r="BBC416" s="132"/>
      <c r="BBD416" s="132"/>
      <c r="BBE416" s="140"/>
      <c r="BBF416" s="132"/>
      <c r="BBG416" s="132"/>
      <c r="BBH416" s="132"/>
      <c r="BBI416" s="140"/>
      <c r="BBJ416" s="140"/>
      <c r="BBK416" s="132"/>
      <c r="BBL416" s="141"/>
      <c r="BBN416" s="2"/>
      <c r="BBO416" s="2"/>
      <c r="BBP416" s="2"/>
      <c r="BBQ416" s="2"/>
      <c r="BBR416" s="2"/>
      <c r="BBS416" s="2"/>
      <c r="BBT416" s="2"/>
      <c r="BBU416" s="2"/>
      <c r="BBW416" s="132"/>
      <c r="BBX416" s="132"/>
      <c r="BBY416" s="140"/>
      <c r="BBZ416" s="132"/>
      <c r="BCA416" s="132"/>
      <c r="BCB416" s="132"/>
      <c r="BCC416" s="140"/>
      <c r="BCD416" s="140"/>
      <c r="BCE416" s="132"/>
      <c r="BCF416" s="141"/>
      <c r="BCH416" s="2"/>
      <c r="BCI416" s="2"/>
      <c r="BCJ416" s="2"/>
      <c r="BCK416" s="2"/>
      <c r="BCL416" s="2"/>
      <c r="BCM416" s="2"/>
      <c r="BCN416" s="2"/>
      <c r="BCO416" s="2"/>
      <c r="BCQ416" s="132"/>
      <c r="BCR416" s="132"/>
      <c r="BCS416" s="140"/>
      <c r="BCT416" s="132"/>
      <c r="BCU416" s="132"/>
      <c r="BCV416" s="132"/>
      <c r="BCW416" s="140"/>
      <c r="BCX416" s="140"/>
      <c r="BCY416" s="132"/>
      <c r="BCZ416" s="141"/>
      <c r="BDB416" s="2"/>
      <c r="BDC416" s="2"/>
      <c r="BDD416" s="2"/>
      <c r="BDE416" s="2"/>
      <c r="BDF416" s="2"/>
      <c r="BDG416" s="2"/>
      <c r="BDH416" s="2"/>
      <c r="BDI416" s="2"/>
      <c r="BDK416" s="132"/>
      <c r="BDL416" s="132"/>
      <c r="BDM416" s="140"/>
      <c r="BDN416" s="132"/>
      <c r="BDO416" s="132"/>
      <c r="BDP416" s="132"/>
      <c r="BDQ416" s="140"/>
      <c r="BDR416" s="140"/>
      <c r="BDS416" s="132"/>
      <c r="BDT416" s="141"/>
      <c r="BDV416" s="2"/>
      <c r="BDW416" s="2"/>
      <c r="BDX416" s="2"/>
      <c r="BDY416" s="2"/>
      <c r="BDZ416" s="2"/>
      <c r="BEA416" s="2"/>
      <c r="BEB416" s="2"/>
      <c r="BEC416" s="2"/>
      <c r="BEE416" s="132"/>
      <c r="BEF416" s="132"/>
      <c r="BEG416" s="140"/>
      <c r="BEH416" s="132"/>
      <c r="BEI416" s="132"/>
      <c r="BEJ416" s="132"/>
      <c r="BEK416" s="140"/>
      <c r="BEL416" s="140"/>
      <c r="BEM416" s="132"/>
      <c r="BEN416" s="141"/>
      <c r="BEP416" s="2"/>
      <c r="BEQ416" s="2"/>
      <c r="BER416" s="2"/>
      <c r="BES416" s="2"/>
      <c r="BET416" s="2"/>
      <c r="BEU416" s="2"/>
      <c r="BEV416" s="2"/>
      <c r="BEW416" s="2"/>
      <c r="BEY416" s="132"/>
      <c r="BEZ416" s="132"/>
      <c r="BFA416" s="140"/>
      <c r="BFB416" s="132"/>
      <c r="BFC416" s="132"/>
      <c r="BFD416" s="132"/>
      <c r="BFE416" s="140"/>
      <c r="BFF416" s="140"/>
      <c r="BFG416" s="132"/>
      <c r="BFH416" s="141"/>
      <c r="BFJ416" s="2"/>
      <c r="BFK416" s="2"/>
      <c r="BFL416" s="2"/>
      <c r="BFM416" s="2"/>
      <c r="BFN416" s="2"/>
      <c r="BFO416" s="2"/>
      <c r="BFP416" s="2"/>
      <c r="BFQ416" s="2"/>
      <c r="BFS416" s="132"/>
      <c r="BFT416" s="132"/>
      <c r="BFU416" s="140"/>
      <c r="BFV416" s="132"/>
      <c r="BFW416" s="132"/>
      <c r="BFX416" s="132"/>
      <c r="BFY416" s="140"/>
      <c r="BFZ416" s="140"/>
      <c r="BGA416" s="132"/>
      <c r="BGB416" s="141"/>
      <c r="BGD416" s="2"/>
      <c r="BGE416" s="2"/>
      <c r="BGF416" s="2"/>
      <c r="BGG416" s="2"/>
      <c r="BGH416" s="2"/>
      <c r="BGI416" s="2"/>
      <c r="BGJ416" s="2"/>
      <c r="BGK416" s="2"/>
      <c r="BGM416" s="132"/>
      <c r="BGN416" s="132"/>
      <c r="BGO416" s="140"/>
      <c r="BGP416" s="132"/>
      <c r="BGQ416" s="132"/>
      <c r="BGR416" s="132"/>
      <c r="BGS416" s="140"/>
      <c r="BGT416" s="140"/>
      <c r="BGU416" s="132"/>
      <c r="BGV416" s="141"/>
      <c r="BGX416" s="2"/>
      <c r="BGY416" s="2"/>
      <c r="BGZ416" s="2"/>
      <c r="BHA416" s="2"/>
      <c r="BHB416" s="2"/>
      <c r="BHC416" s="2"/>
      <c r="BHD416" s="2"/>
      <c r="BHE416" s="2"/>
      <c r="BHG416" s="132"/>
      <c r="BHH416" s="132"/>
      <c r="BHI416" s="140"/>
      <c r="BHJ416" s="132"/>
      <c r="BHK416" s="132"/>
      <c r="BHL416" s="132"/>
      <c r="BHM416" s="140"/>
      <c r="BHN416" s="140"/>
      <c r="BHO416" s="132"/>
      <c r="BHP416" s="141"/>
      <c r="BHR416" s="2"/>
      <c r="BHS416" s="2"/>
      <c r="BHT416" s="2"/>
      <c r="BHU416" s="2"/>
      <c r="BHV416" s="2"/>
      <c r="BHW416" s="2"/>
      <c r="BHX416" s="2"/>
      <c r="BHY416" s="2"/>
      <c r="BIA416" s="132"/>
      <c r="BIB416" s="132"/>
      <c r="BIC416" s="140"/>
      <c r="BID416" s="132"/>
      <c r="BIE416" s="132"/>
      <c r="BIF416" s="132"/>
      <c r="BIG416" s="140"/>
      <c r="BIH416" s="140"/>
      <c r="BII416" s="132"/>
      <c r="BIJ416" s="141"/>
      <c r="BIL416" s="2"/>
      <c r="BIM416" s="2"/>
      <c r="BIN416" s="2"/>
      <c r="BIO416" s="2"/>
      <c r="BIP416" s="2"/>
      <c r="BIQ416" s="2"/>
      <c r="BIR416" s="2"/>
      <c r="BIS416" s="2"/>
      <c r="BIU416" s="132"/>
      <c r="BIV416" s="132"/>
      <c r="BIW416" s="140"/>
      <c r="BIX416" s="132"/>
      <c r="BIY416" s="132"/>
      <c r="BIZ416" s="132"/>
      <c r="BJA416" s="140"/>
      <c r="BJB416" s="140"/>
      <c r="BJC416" s="132"/>
      <c r="BJD416" s="141"/>
      <c r="BJF416" s="2"/>
      <c r="BJG416" s="2"/>
      <c r="BJH416" s="2"/>
      <c r="BJI416" s="2"/>
      <c r="BJJ416" s="2"/>
      <c r="BJK416" s="2"/>
      <c r="BJL416" s="2"/>
      <c r="BJM416" s="2"/>
      <c r="BJO416" s="132"/>
      <c r="BJP416" s="132"/>
      <c r="BJQ416" s="140"/>
      <c r="BJR416" s="132"/>
      <c r="BJS416" s="132"/>
      <c r="BJT416" s="132"/>
      <c r="BJU416" s="140"/>
      <c r="BJV416" s="140"/>
      <c r="BJW416" s="132"/>
      <c r="BJX416" s="141"/>
      <c r="BJZ416" s="2"/>
      <c r="BKA416" s="2"/>
      <c r="BKB416" s="2"/>
      <c r="BKC416" s="2"/>
      <c r="BKD416" s="2"/>
      <c r="BKE416" s="2"/>
      <c r="BKF416" s="2"/>
      <c r="BKG416" s="2"/>
      <c r="BKI416" s="132"/>
      <c r="BKJ416" s="132"/>
      <c r="BKK416" s="140"/>
      <c r="BKL416" s="132"/>
      <c r="BKM416" s="132"/>
      <c r="BKN416" s="132"/>
      <c r="BKO416" s="140"/>
      <c r="BKP416" s="140"/>
      <c r="BKQ416" s="132"/>
      <c r="BKR416" s="141"/>
      <c r="BKT416" s="2"/>
      <c r="BKU416" s="2"/>
      <c r="BKV416" s="2"/>
      <c r="BKW416" s="2"/>
      <c r="BKX416" s="2"/>
      <c r="BKY416" s="2"/>
      <c r="BKZ416" s="2"/>
      <c r="BLA416" s="2"/>
      <c r="BLC416" s="132"/>
      <c r="BLD416" s="132"/>
      <c r="BLE416" s="140"/>
      <c r="BLF416" s="132"/>
      <c r="BLG416" s="132"/>
      <c r="BLH416" s="132"/>
      <c r="BLI416" s="140"/>
      <c r="BLJ416" s="140"/>
      <c r="BLK416" s="132"/>
      <c r="BLL416" s="141"/>
      <c r="BLN416" s="2"/>
      <c r="BLO416" s="2"/>
      <c r="BLP416" s="2"/>
      <c r="BLQ416" s="2"/>
      <c r="BLR416" s="2"/>
      <c r="BLS416" s="2"/>
      <c r="BLT416" s="2"/>
      <c r="BLU416" s="2"/>
      <c r="BLW416" s="132"/>
      <c r="BLX416" s="132"/>
      <c r="BLY416" s="140"/>
      <c r="BLZ416" s="132"/>
      <c r="BMA416" s="132"/>
      <c r="BMB416" s="132"/>
      <c r="BMC416" s="140"/>
      <c r="BMD416" s="140"/>
      <c r="BME416" s="132"/>
      <c r="BMF416" s="141"/>
      <c r="BMH416" s="2"/>
      <c r="BMI416" s="2"/>
      <c r="BMJ416" s="2"/>
      <c r="BMK416" s="2"/>
      <c r="BML416" s="2"/>
      <c r="BMM416" s="2"/>
      <c r="BMN416" s="2"/>
      <c r="BMO416" s="2"/>
      <c r="BMQ416" s="132"/>
      <c r="BMR416" s="132"/>
      <c r="BMS416" s="140"/>
      <c r="BMT416" s="132"/>
      <c r="BMU416" s="132"/>
      <c r="BMV416" s="132"/>
      <c r="BMW416" s="140"/>
      <c r="BMX416" s="140"/>
      <c r="BMY416" s="132"/>
      <c r="BMZ416" s="141"/>
      <c r="BNB416" s="2"/>
      <c r="BNC416" s="2"/>
      <c r="BND416" s="2"/>
      <c r="BNE416" s="2"/>
      <c r="BNF416" s="2"/>
      <c r="BNG416" s="2"/>
      <c r="BNH416" s="2"/>
      <c r="BNI416" s="2"/>
      <c r="BNK416" s="132"/>
      <c r="BNL416" s="132"/>
      <c r="BNM416" s="140"/>
      <c r="BNN416" s="132"/>
      <c r="BNO416" s="132"/>
      <c r="BNP416" s="132"/>
      <c r="BNQ416" s="140"/>
      <c r="BNR416" s="140"/>
      <c r="BNS416" s="132"/>
      <c r="BNT416" s="141"/>
      <c r="BNV416" s="2"/>
      <c r="BNW416" s="2"/>
      <c r="BNX416" s="2"/>
      <c r="BNY416" s="2"/>
      <c r="BNZ416" s="2"/>
      <c r="BOA416" s="2"/>
      <c r="BOB416" s="2"/>
      <c r="BOC416" s="2"/>
      <c r="BOE416" s="132"/>
      <c r="BOF416" s="132"/>
      <c r="BOG416" s="140"/>
      <c r="BOH416" s="132"/>
      <c r="BOI416" s="132"/>
      <c r="BOJ416" s="132"/>
      <c r="BOK416" s="140"/>
      <c r="BOL416" s="140"/>
      <c r="BOM416" s="132"/>
      <c r="BON416" s="141"/>
      <c r="BOP416" s="2"/>
      <c r="BOQ416" s="2"/>
      <c r="BOR416" s="2"/>
      <c r="BOS416" s="2"/>
      <c r="BOT416" s="2"/>
      <c r="BOU416" s="2"/>
      <c r="BOV416" s="2"/>
      <c r="BOW416" s="2"/>
      <c r="BOY416" s="132"/>
      <c r="BOZ416" s="132"/>
      <c r="BPA416" s="140"/>
      <c r="BPB416" s="132"/>
      <c r="BPC416" s="132"/>
      <c r="BPD416" s="132"/>
      <c r="BPE416" s="140"/>
      <c r="BPF416" s="140"/>
      <c r="BPG416" s="132"/>
      <c r="BPH416" s="141"/>
      <c r="BPJ416" s="2"/>
      <c r="BPK416" s="2"/>
      <c r="BPL416" s="2"/>
      <c r="BPM416" s="2"/>
      <c r="BPN416" s="2"/>
      <c r="BPO416" s="2"/>
      <c r="BPP416" s="2"/>
      <c r="BPQ416" s="2"/>
      <c r="BPS416" s="132"/>
      <c r="BPT416" s="132"/>
      <c r="BPU416" s="140"/>
      <c r="BPV416" s="132"/>
      <c r="BPW416" s="132"/>
      <c r="BPX416" s="132"/>
      <c r="BPY416" s="140"/>
      <c r="BPZ416" s="140"/>
      <c r="BQA416" s="132"/>
      <c r="BQB416" s="141"/>
      <c r="BQD416" s="2"/>
      <c r="BQE416" s="2"/>
      <c r="BQF416" s="2"/>
      <c r="BQG416" s="2"/>
      <c r="BQH416" s="2"/>
      <c r="BQI416" s="2"/>
      <c r="BQJ416" s="2"/>
      <c r="BQK416" s="2"/>
      <c r="BQM416" s="132"/>
      <c r="BQN416" s="132"/>
      <c r="BQO416" s="140"/>
      <c r="BQP416" s="132"/>
      <c r="BQQ416" s="132"/>
      <c r="BQR416" s="132"/>
      <c r="BQS416" s="140"/>
      <c r="BQT416" s="140"/>
      <c r="BQU416" s="132"/>
      <c r="BQV416" s="141"/>
      <c r="BQX416" s="2"/>
      <c r="BQY416" s="2"/>
      <c r="BQZ416" s="2"/>
      <c r="BRA416" s="2"/>
      <c r="BRB416" s="2"/>
      <c r="BRC416" s="2"/>
      <c r="BRD416" s="2"/>
      <c r="BRE416" s="2"/>
      <c r="BRG416" s="132"/>
      <c r="BRH416" s="132"/>
      <c r="BRI416" s="140"/>
      <c r="BRJ416" s="132"/>
      <c r="BRK416" s="132"/>
      <c r="BRL416" s="132"/>
      <c r="BRM416" s="140"/>
      <c r="BRN416" s="140"/>
      <c r="BRO416" s="132"/>
      <c r="BRP416" s="141"/>
      <c r="BRR416" s="2"/>
      <c r="BRS416" s="2"/>
      <c r="BRT416" s="2"/>
      <c r="BRU416" s="2"/>
      <c r="BRV416" s="2"/>
      <c r="BRW416" s="2"/>
      <c r="BRX416" s="2"/>
      <c r="BRY416" s="2"/>
      <c r="BSA416" s="132"/>
      <c r="BSB416" s="132"/>
      <c r="BSC416" s="140"/>
      <c r="BSD416" s="132"/>
      <c r="BSE416" s="132"/>
      <c r="BSF416" s="132"/>
      <c r="BSG416" s="140"/>
      <c r="BSH416" s="140"/>
      <c r="BSI416" s="132"/>
      <c r="BSJ416" s="141"/>
      <c r="BSL416" s="2"/>
      <c r="BSM416" s="2"/>
      <c r="BSN416" s="2"/>
      <c r="BSO416" s="2"/>
      <c r="BSP416" s="2"/>
      <c r="BSQ416" s="2"/>
      <c r="BSR416" s="2"/>
      <c r="BSS416" s="2"/>
      <c r="BSU416" s="132"/>
      <c r="BSV416" s="132"/>
      <c r="BSW416" s="140"/>
      <c r="BSX416" s="132"/>
      <c r="BSY416" s="132"/>
      <c r="BSZ416" s="132"/>
      <c r="BTA416" s="140"/>
      <c r="BTB416" s="140"/>
      <c r="BTC416" s="132"/>
      <c r="BTD416" s="141"/>
      <c r="BTF416" s="2"/>
      <c r="BTG416" s="2"/>
      <c r="BTH416" s="2"/>
      <c r="BTI416" s="2"/>
      <c r="BTJ416" s="2"/>
      <c r="BTK416" s="2"/>
      <c r="BTL416" s="2"/>
      <c r="BTM416" s="2"/>
      <c r="BTO416" s="132"/>
      <c r="BTP416" s="132"/>
      <c r="BTQ416" s="140"/>
      <c r="BTR416" s="132"/>
      <c r="BTS416" s="132"/>
      <c r="BTT416" s="132"/>
      <c r="BTU416" s="140"/>
      <c r="BTV416" s="140"/>
      <c r="BTW416" s="132"/>
      <c r="BTX416" s="141"/>
      <c r="BTZ416" s="2"/>
      <c r="BUA416" s="2"/>
      <c r="BUB416" s="2"/>
      <c r="BUC416" s="2"/>
      <c r="BUD416" s="2"/>
      <c r="BUE416" s="2"/>
      <c r="BUF416" s="2"/>
      <c r="BUG416" s="2"/>
      <c r="BUI416" s="132"/>
      <c r="BUJ416" s="132"/>
      <c r="BUK416" s="140"/>
      <c r="BUL416" s="132"/>
      <c r="BUM416" s="132"/>
      <c r="BUN416" s="132"/>
      <c r="BUO416" s="140"/>
      <c r="BUP416" s="140"/>
      <c r="BUQ416" s="132"/>
      <c r="BUR416" s="141"/>
      <c r="BUT416" s="2"/>
      <c r="BUU416" s="2"/>
      <c r="BUV416" s="2"/>
      <c r="BUW416" s="2"/>
      <c r="BUX416" s="2"/>
      <c r="BUY416" s="2"/>
      <c r="BUZ416" s="2"/>
      <c r="BVA416" s="2"/>
      <c r="BVC416" s="132"/>
      <c r="BVD416" s="132"/>
      <c r="BVE416" s="140"/>
      <c r="BVF416" s="132"/>
      <c r="BVG416" s="132"/>
      <c r="BVH416" s="132"/>
      <c r="BVI416" s="140"/>
      <c r="BVJ416" s="140"/>
      <c r="BVK416" s="132"/>
      <c r="BVL416" s="141"/>
      <c r="BVN416" s="2"/>
      <c r="BVO416" s="2"/>
      <c r="BVP416" s="2"/>
      <c r="BVQ416" s="2"/>
      <c r="BVR416" s="2"/>
      <c r="BVS416" s="2"/>
      <c r="BVT416" s="2"/>
      <c r="BVU416" s="2"/>
      <c r="BVW416" s="132"/>
      <c r="BVX416" s="132"/>
      <c r="BVY416" s="140"/>
      <c r="BVZ416" s="132"/>
      <c r="BWA416" s="132"/>
      <c r="BWB416" s="132"/>
      <c r="BWC416" s="140"/>
      <c r="BWD416" s="140"/>
      <c r="BWE416" s="132"/>
      <c r="BWF416" s="141"/>
      <c r="BWH416" s="2"/>
      <c r="BWI416" s="2"/>
      <c r="BWJ416" s="2"/>
      <c r="BWK416" s="2"/>
      <c r="BWL416" s="2"/>
      <c r="BWM416" s="2"/>
      <c r="BWN416" s="2"/>
      <c r="BWO416" s="2"/>
      <c r="BWQ416" s="132"/>
      <c r="BWR416" s="132"/>
      <c r="BWS416" s="140"/>
      <c r="BWT416" s="132"/>
      <c r="BWU416" s="132"/>
      <c r="BWV416" s="132"/>
      <c r="BWW416" s="140"/>
      <c r="BWX416" s="140"/>
      <c r="BWY416" s="132"/>
      <c r="BWZ416" s="141"/>
      <c r="BXB416" s="2"/>
      <c r="BXC416" s="2"/>
      <c r="BXD416" s="2"/>
      <c r="BXE416" s="2"/>
      <c r="BXF416" s="2"/>
      <c r="BXG416" s="2"/>
      <c r="BXH416" s="2"/>
      <c r="BXI416" s="2"/>
      <c r="BXK416" s="132"/>
      <c r="BXL416" s="132"/>
      <c r="BXM416" s="140"/>
      <c r="BXN416" s="132"/>
      <c r="BXO416" s="132"/>
      <c r="BXP416" s="132"/>
      <c r="BXQ416" s="140"/>
      <c r="BXR416" s="140"/>
      <c r="BXS416" s="132"/>
      <c r="BXT416" s="141"/>
      <c r="BXV416" s="2"/>
      <c r="BXW416" s="2"/>
      <c r="BXX416" s="2"/>
      <c r="BXY416" s="2"/>
      <c r="BXZ416" s="2"/>
      <c r="BYA416" s="2"/>
      <c r="BYB416" s="2"/>
      <c r="BYC416" s="2"/>
      <c r="BYE416" s="132"/>
      <c r="BYF416" s="132"/>
      <c r="BYG416" s="140"/>
      <c r="BYH416" s="132"/>
      <c r="BYI416" s="132"/>
      <c r="BYJ416" s="132"/>
      <c r="BYK416" s="140"/>
      <c r="BYL416" s="140"/>
      <c r="BYM416" s="132"/>
      <c r="BYN416" s="141"/>
      <c r="BYP416" s="2"/>
      <c r="BYQ416" s="2"/>
      <c r="BYR416" s="2"/>
      <c r="BYS416" s="2"/>
      <c r="BYT416" s="2"/>
      <c r="BYU416" s="2"/>
      <c r="BYV416" s="2"/>
      <c r="BYW416" s="2"/>
      <c r="BYY416" s="132"/>
      <c r="BYZ416" s="132"/>
      <c r="BZA416" s="140"/>
      <c r="BZB416" s="132"/>
      <c r="BZC416" s="132"/>
      <c r="BZD416" s="132"/>
      <c r="BZE416" s="140"/>
      <c r="BZF416" s="140"/>
      <c r="BZG416" s="132"/>
      <c r="BZH416" s="141"/>
      <c r="BZJ416" s="2"/>
      <c r="BZK416" s="2"/>
      <c r="BZL416" s="2"/>
      <c r="BZM416" s="2"/>
      <c r="BZN416" s="2"/>
      <c r="BZO416" s="2"/>
      <c r="BZP416" s="2"/>
      <c r="BZQ416" s="2"/>
      <c r="BZS416" s="132"/>
      <c r="BZT416" s="132"/>
      <c r="BZU416" s="140"/>
      <c r="BZV416" s="132"/>
      <c r="BZW416" s="132"/>
      <c r="BZX416" s="132"/>
      <c r="BZY416" s="140"/>
      <c r="BZZ416" s="140"/>
      <c r="CAA416" s="132"/>
      <c r="CAB416" s="141"/>
      <c r="CAD416" s="2"/>
      <c r="CAE416" s="2"/>
      <c r="CAF416" s="2"/>
      <c r="CAG416" s="2"/>
      <c r="CAH416" s="2"/>
      <c r="CAI416" s="2"/>
      <c r="CAJ416" s="2"/>
      <c r="CAK416" s="2"/>
      <c r="CAM416" s="132"/>
      <c r="CAN416" s="132"/>
      <c r="CAO416" s="140"/>
      <c r="CAP416" s="132"/>
      <c r="CAQ416" s="132"/>
      <c r="CAR416" s="132"/>
      <c r="CAS416" s="140"/>
      <c r="CAT416" s="140"/>
      <c r="CAU416" s="132"/>
      <c r="CAV416" s="141"/>
      <c r="CAX416" s="2"/>
      <c r="CAY416" s="2"/>
      <c r="CAZ416" s="2"/>
      <c r="CBA416" s="2"/>
      <c r="CBB416" s="2"/>
      <c r="CBC416" s="2"/>
      <c r="CBD416" s="2"/>
      <c r="CBE416" s="2"/>
      <c r="CBG416" s="132"/>
      <c r="CBH416" s="132"/>
      <c r="CBI416" s="140"/>
      <c r="CBJ416" s="132"/>
      <c r="CBK416" s="132"/>
      <c r="CBL416" s="132"/>
      <c r="CBM416" s="140"/>
      <c r="CBN416" s="140"/>
      <c r="CBO416" s="132"/>
      <c r="CBP416" s="141"/>
      <c r="CBR416" s="2"/>
      <c r="CBS416" s="2"/>
      <c r="CBT416" s="2"/>
      <c r="CBU416" s="2"/>
      <c r="CBV416" s="2"/>
      <c r="CBW416" s="2"/>
      <c r="CBX416" s="2"/>
      <c r="CBY416" s="2"/>
      <c r="CCA416" s="132"/>
      <c r="CCB416" s="132"/>
      <c r="CCC416" s="140"/>
      <c r="CCD416" s="132"/>
      <c r="CCE416" s="132"/>
      <c r="CCF416" s="132"/>
      <c r="CCG416" s="140"/>
      <c r="CCH416" s="140"/>
      <c r="CCI416" s="132"/>
      <c r="CCJ416" s="141"/>
      <c r="CCL416" s="2"/>
      <c r="CCM416" s="2"/>
      <c r="CCN416" s="2"/>
      <c r="CCO416" s="2"/>
      <c r="CCP416" s="2"/>
      <c r="CCQ416" s="2"/>
      <c r="CCR416" s="2"/>
      <c r="CCS416" s="2"/>
      <c r="CCU416" s="132"/>
      <c r="CCV416" s="132"/>
      <c r="CCW416" s="140"/>
      <c r="CCX416" s="132"/>
      <c r="CCY416" s="132"/>
      <c r="CCZ416" s="132"/>
      <c r="CDA416" s="140"/>
      <c r="CDB416" s="140"/>
      <c r="CDC416" s="132"/>
      <c r="CDD416" s="141"/>
      <c r="CDF416" s="2"/>
      <c r="CDG416" s="2"/>
      <c r="CDH416" s="2"/>
      <c r="CDI416" s="2"/>
      <c r="CDJ416" s="2"/>
      <c r="CDK416" s="2"/>
      <c r="CDL416" s="2"/>
      <c r="CDM416" s="2"/>
      <c r="CDO416" s="132"/>
      <c r="CDP416" s="132"/>
      <c r="CDQ416" s="140"/>
      <c r="CDR416" s="132"/>
      <c r="CDS416" s="132"/>
      <c r="CDT416" s="132"/>
      <c r="CDU416" s="140"/>
      <c r="CDV416" s="140"/>
      <c r="CDW416" s="132"/>
      <c r="CDX416" s="141"/>
      <c r="CDZ416" s="2"/>
      <c r="CEA416" s="2"/>
      <c r="CEB416" s="2"/>
      <c r="CEC416" s="2"/>
      <c r="CED416" s="2"/>
      <c r="CEE416" s="2"/>
      <c r="CEF416" s="2"/>
      <c r="CEG416" s="2"/>
      <c r="CEI416" s="132"/>
      <c r="CEJ416" s="132"/>
      <c r="CEK416" s="140"/>
      <c r="CEL416" s="132"/>
      <c r="CEM416" s="132"/>
      <c r="CEN416" s="132"/>
      <c r="CEO416" s="140"/>
      <c r="CEP416" s="140"/>
      <c r="CEQ416" s="132"/>
      <c r="CER416" s="141"/>
      <c r="CET416" s="2"/>
      <c r="CEU416" s="2"/>
      <c r="CEV416" s="2"/>
      <c r="CEW416" s="2"/>
      <c r="CEX416" s="2"/>
      <c r="CEY416" s="2"/>
      <c r="CEZ416" s="2"/>
      <c r="CFA416" s="2"/>
      <c r="CFC416" s="132"/>
      <c r="CFD416" s="132"/>
      <c r="CFE416" s="140"/>
      <c r="CFF416" s="132"/>
      <c r="CFG416" s="132"/>
      <c r="CFH416" s="132"/>
      <c r="CFI416" s="140"/>
      <c r="CFJ416" s="140"/>
      <c r="CFK416" s="132"/>
      <c r="CFL416" s="141"/>
      <c r="CFN416" s="2"/>
      <c r="CFO416" s="2"/>
      <c r="CFP416" s="2"/>
      <c r="CFQ416" s="2"/>
      <c r="CFR416" s="2"/>
      <c r="CFS416" s="2"/>
      <c r="CFT416" s="2"/>
      <c r="CFU416" s="2"/>
      <c r="CFW416" s="132"/>
      <c r="CFX416" s="132"/>
      <c r="CFY416" s="140"/>
      <c r="CFZ416" s="132"/>
      <c r="CGA416" s="132"/>
      <c r="CGB416" s="132"/>
      <c r="CGC416" s="140"/>
      <c r="CGD416" s="140"/>
      <c r="CGE416" s="132"/>
      <c r="CGF416" s="141"/>
      <c r="CGH416" s="2"/>
      <c r="CGI416" s="2"/>
      <c r="CGJ416" s="2"/>
      <c r="CGK416" s="2"/>
      <c r="CGL416" s="2"/>
      <c r="CGM416" s="2"/>
      <c r="CGN416" s="2"/>
      <c r="CGO416" s="2"/>
      <c r="CGQ416" s="132"/>
      <c r="CGR416" s="132"/>
      <c r="CGS416" s="140"/>
      <c r="CGT416" s="132"/>
      <c r="CGU416" s="132"/>
      <c r="CGV416" s="132"/>
      <c r="CGW416" s="140"/>
      <c r="CGX416" s="140"/>
      <c r="CGY416" s="132"/>
      <c r="CGZ416" s="141"/>
      <c r="CHB416" s="2"/>
      <c r="CHC416" s="2"/>
      <c r="CHD416" s="2"/>
      <c r="CHE416" s="2"/>
      <c r="CHF416" s="2"/>
      <c r="CHG416" s="2"/>
      <c r="CHH416" s="2"/>
      <c r="CHI416" s="2"/>
      <c r="CHK416" s="132"/>
      <c r="CHL416" s="132"/>
      <c r="CHM416" s="140"/>
      <c r="CHN416" s="132"/>
      <c r="CHO416" s="132"/>
      <c r="CHP416" s="132"/>
      <c r="CHQ416" s="140"/>
      <c r="CHR416" s="140"/>
      <c r="CHS416" s="132"/>
      <c r="CHT416" s="141"/>
      <c r="CHV416" s="2"/>
      <c r="CHW416" s="2"/>
      <c r="CHX416" s="2"/>
      <c r="CHY416" s="2"/>
      <c r="CHZ416" s="2"/>
      <c r="CIA416" s="2"/>
      <c r="CIB416" s="2"/>
      <c r="CIC416" s="2"/>
      <c r="CIE416" s="132"/>
      <c r="CIF416" s="132"/>
      <c r="CIG416" s="140"/>
      <c r="CIH416" s="132"/>
      <c r="CII416" s="132"/>
      <c r="CIJ416" s="132"/>
      <c r="CIK416" s="140"/>
      <c r="CIL416" s="140"/>
      <c r="CIM416" s="132"/>
      <c r="CIN416" s="141"/>
      <c r="CIP416" s="2"/>
      <c r="CIQ416" s="2"/>
      <c r="CIR416" s="2"/>
      <c r="CIS416" s="2"/>
      <c r="CIT416" s="2"/>
      <c r="CIU416" s="2"/>
      <c r="CIV416" s="2"/>
      <c r="CIW416" s="2"/>
      <c r="CIY416" s="132"/>
      <c r="CIZ416" s="132"/>
      <c r="CJA416" s="140"/>
      <c r="CJB416" s="132"/>
      <c r="CJC416" s="132"/>
      <c r="CJD416" s="132"/>
      <c r="CJE416" s="140"/>
      <c r="CJF416" s="140"/>
      <c r="CJG416" s="132"/>
      <c r="CJH416" s="141"/>
      <c r="CJJ416" s="2"/>
      <c r="CJK416" s="2"/>
      <c r="CJL416" s="2"/>
      <c r="CJM416" s="2"/>
      <c r="CJN416" s="2"/>
      <c r="CJO416" s="2"/>
      <c r="CJP416" s="2"/>
      <c r="CJQ416" s="2"/>
      <c r="CJS416" s="132"/>
      <c r="CJT416" s="132"/>
      <c r="CJU416" s="140"/>
      <c r="CJV416" s="132"/>
      <c r="CJW416" s="132"/>
      <c r="CJX416" s="132"/>
      <c r="CJY416" s="140"/>
      <c r="CJZ416" s="140"/>
      <c r="CKA416" s="132"/>
      <c r="CKB416" s="141"/>
      <c r="CKD416" s="2"/>
      <c r="CKE416" s="2"/>
      <c r="CKF416" s="2"/>
      <c r="CKG416" s="2"/>
      <c r="CKH416" s="2"/>
      <c r="CKI416" s="2"/>
      <c r="CKJ416" s="2"/>
      <c r="CKK416" s="2"/>
      <c r="CKM416" s="132"/>
      <c r="CKN416" s="132"/>
      <c r="CKO416" s="140"/>
      <c r="CKP416" s="132"/>
      <c r="CKQ416" s="132"/>
      <c r="CKR416" s="132"/>
      <c r="CKS416" s="140"/>
      <c r="CKT416" s="140"/>
      <c r="CKU416" s="132"/>
      <c r="CKV416" s="141"/>
      <c r="CKX416" s="2"/>
      <c r="CKY416" s="2"/>
      <c r="CKZ416" s="2"/>
      <c r="CLA416" s="2"/>
      <c r="CLB416" s="2"/>
      <c r="CLC416" s="2"/>
      <c r="CLD416" s="2"/>
      <c r="CLE416" s="2"/>
      <c r="CLG416" s="132"/>
      <c r="CLH416" s="132"/>
      <c r="CLI416" s="140"/>
      <c r="CLJ416" s="132"/>
      <c r="CLK416" s="132"/>
      <c r="CLL416" s="132"/>
      <c r="CLM416" s="140"/>
      <c r="CLN416" s="140"/>
      <c r="CLO416" s="132"/>
      <c r="CLP416" s="141"/>
      <c r="CLR416" s="2"/>
      <c r="CLS416" s="2"/>
      <c r="CLT416" s="2"/>
      <c r="CLU416" s="2"/>
      <c r="CLV416" s="2"/>
      <c r="CLW416" s="2"/>
      <c r="CLX416" s="2"/>
      <c r="CLY416" s="2"/>
      <c r="CMA416" s="132"/>
      <c r="CMB416" s="132"/>
      <c r="CMC416" s="140"/>
      <c r="CMD416" s="132"/>
      <c r="CME416" s="132"/>
      <c r="CMF416" s="132"/>
      <c r="CMG416" s="140"/>
      <c r="CMH416" s="140"/>
      <c r="CMI416" s="132"/>
      <c r="CMJ416" s="141"/>
      <c r="CML416" s="2"/>
      <c r="CMM416" s="2"/>
      <c r="CMN416" s="2"/>
      <c r="CMO416" s="2"/>
      <c r="CMP416" s="2"/>
      <c r="CMQ416" s="2"/>
      <c r="CMR416" s="2"/>
      <c r="CMS416" s="2"/>
      <c r="CMU416" s="132"/>
      <c r="CMV416" s="132"/>
      <c r="CMW416" s="140"/>
      <c r="CMX416" s="132"/>
      <c r="CMY416" s="132"/>
      <c r="CMZ416" s="132"/>
      <c r="CNA416" s="140"/>
      <c r="CNB416" s="140"/>
      <c r="CNC416" s="132"/>
      <c r="CND416" s="141"/>
      <c r="CNF416" s="2"/>
      <c r="CNG416" s="2"/>
      <c r="CNH416" s="2"/>
      <c r="CNI416" s="2"/>
      <c r="CNJ416" s="2"/>
      <c r="CNK416" s="2"/>
      <c r="CNL416" s="2"/>
      <c r="CNM416" s="2"/>
      <c r="CNO416" s="132"/>
      <c r="CNP416" s="132"/>
      <c r="CNQ416" s="140"/>
      <c r="CNR416" s="132"/>
      <c r="CNS416" s="132"/>
      <c r="CNT416" s="132"/>
      <c r="CNU416" s="140"/>
      <c r="CNV416" s="140"/>
      <c r="CNW416" s="132"/>
      <c r="CNX416" s="141"/>
      <c r="CNZ416" s="2"/>
      <c r="COA416" s="2"/>
      <c r="COB416" s="2"/>
      <c r="COC416" s="2"/>
      <c r="COD416" s="2"/>
      <c r="COE416" s="2"/>
      <c r="COF416" s="2"/>
      <c r="COG416" s="2"/>
      <c r="COI416" s="132"/>
      <c r="COJ416" s="132"/>
      <c r="COK416" s="140"/>
      <c r="COL416" s="132"/>
      <c r="COM416" s="132"/>
      <c r="CON416" s="132"/>
      <c r="COO416" s="140"/>
      <c r="COP416" s="140"/>
      <c r="COQ416" s="132"/>
      <c r="COR416" s="141"/>
      <c r="COT416" s="2"/>
      <c r="COU416" s="2"/>
      <c r="COV416" s="2"/>
      <c r="COW416" s="2"/>
      <c r="COX416" s="2"/>
      <c r="COY416" s="2"/>
      <c r="COZ416" s="2"/>
      <c r="CPA416" s="2"/>
      <c r="CPC416" s="132"/>
      <c r="CPD416" s="132"/>
      <c r="CPE416" s="140"/>
      <c r="CPF416" s="132"/>
      <c r="CPG416" s="132"/>
      <c r="CPH416" s="132"/>
      <c r="CPI416" s="140"/>
      <c r="CPJ416" s="140"/>
      <c r="CPK416" s="132"/>
      <c r="CPL416" s="141"/>
      <c r="CPN416" s="2"/>
      <c r="CPO416" s="2"/>
      <c r="CPP416" s="2"/>
      <c r="CPQ416" s="2"/>
      <c r="CPR416" s="2"/>
      <c r="CPS416" s="2"/>
      <c r="CPT416" s="2"/>
      <c r="CPU416" s="2"/>
      <c r="CPW416" s="132"/>
      <c r="CPX416" s="132"/>
      <c r="CPY416" s="140"/>
      <c r="CPZ416" s="132"/>
      <c r="CQA416" s="132"/>
      <c r="CQB416" s="132"/>
      <c r="CQC416" s="140"/>
      <c r="CQD416" s="140"/>
      <c r="CQE416" s="132"/>
      <c r="CQF416" s="141"/>
      <c r="CQH416" s="2"/>
      <c r="CQI416" s="2"/>
      <c r="CQJ416" s="2"/>
      <c r="CQK416" s="2"/>
      <c r="CQL416" s="2"/>
      <c r="CQM416" s="2"/>
      <c r="CQN416" s="2"/>
      <c r="CQO416" s="2"/>
      <c r="CQQ416" s="132"/>
      <c r="CQR416" s="132"/>
      <c r="CQS416" s="140"/>
      <c r="CQT416" s="132"/>
      <c r="CQU416" s="132"/>
      <c r="CQV416" s="132"/>
      <c r="CQW416" s="140"/>
      <c r="CQX416" s="140"/>
      <c r="CQY416" s="132"/>
      <c r="CQZ416" s="141"/>
      <c r="CRB416" s="2"/>
      <c r="CRC416" s="2"/>
      <c r="CRD416" s="2"/>
      <c r="CRE416" s="2"/>
      <c r="CRF416" s="2"/>
      <c r="CRG416" s="2"/>
      <c r="CRH416" s="2"/>
      <c r="CRI416" s="2"/>
      <c r="CRK416" s="132"/>
      <c r="CRL416" s="132"/>
      <c r="CRM416" s="140"/>
      <c r="CRN416" s="132"/>
      <c r="CRO416" s="132"/>
      <c r="CRP416" s="132"/>
      <c r="CRQ416" s="140"/>
      <c r="CRR416" s="140"/>
      <c r="CRS416" s="132"/>
      <c r="CRT416" s="141"/>
      <c r="CRV416" s="2"/>
      <c r="CRW416" s="2"/>
      <c r="CRX416" s="2"/>
      <c r="CRY416" s="2"/>
      <c r="CRZ416" s="2"/>
      <c r="CSA416" s="2"/>
      <c r="CSB416" s="2"/>
      <c r="CSC416" s="2"/>
      <c r="CSE416" s="132"/>
      <c r="CSF416" s="132"/>
      <c r="CSG416" s="140"/>
      <c r="CSH416" s="132"/>
      <c r="CSI416" s="132"/>
      <c r="CSJ416" s="132"/>
      <c r="CSK416" s="140"/>
      <c r="CSL416" s="140"/>
      <c r="CSM416" s="132"/>
      <c r="CSN416" s="141"/>
      <c r="CSP416" s="2"/>
      <c r="CSQ416" s="2"/>
      <c r="CSR416" s="2"/>
      <c r="CSS416" s="2"/>
      <c r="CST416" s="2"/>
      <c r="CSU416" s="2"/>
      <c r="CSV416" s="2"/>
      <c r="CSW416" s="2"/>
      <c r="CSY416" s="132"/>
      <c r="CSZ416" s="132"/>
      <c r="CTA416" s="140"/>
      <c r="CTB416" s="132"/>
      <c r="CTC416" s="132"/>
      <c r="CTD416" s="132"/>
      <c r="CTE416" s="140"/>
      <c r="CTF416" s="140"/>
      <c r="CTG416" s="132"/>
      <c r="CTH416" s="141"/>
      <c r="CTJ416" s="2"/>
      <c r="CTK416" s="2"/>
      <c r="CTL416" s="2"/>
      <c r="CTM416" s="2"/>
      <c r="CTN416" s="2"/>
      <c r="CTO416" s="2"/>
      <c r="CTP416" s="2"/>
      <c r="CTQ416" s="2"/>
      <c r="CTS416" s="132"/>
      <c r="CTT416" s="132"/>
      <c r="CTU416" s="140"/>
      <c r="CTV416" s="132"/>
      <c r="CTW416" s="132"/>
      <c r="CTX416" s="132"/>
      <c r="CTY416" s="140"/>
      <c r="CTZ416" s="140"/>
      <c r="CUA416" s="132"/>
      <c r="CUB416" s="141"/>
      <c r="CUD416" s="2"/>
      <c r="CUE416" s="2"/>
      <c r="CUF416" s="2"/>
      <c r="CUG416" s="2"/>
      <c r="CUH416" s="2"/>
      <c r="CUI416" s="2"/>
      <c r="CUJ416" s="2"/>
      <c r="CUK416" s="2"/>
      <c r="CUM416" s="132"/>
      <c r="CUN416" s="132"/>
      <c r="CUO416" s="140"/>
      <c r="CUP416" s="132"/>
      <c r="CUQ416" s="132"/>
      <c r="CUR416" s="132"/>
      <c r="CUS416" s="140"/>
      <c r="CUT416" s="140"/>
      <c r="CUU416" s="132"/>
      <c r="CUV416" s="141"/>
      <c r="CUX416" s="2"/>
      <c r="CUY416" s="2"/>
      <c r="CUZ416" s="2"/>
      <c r="CVA416" s="2"/>
      <c r="CVB416" s="2"/>
      <c r="CVC416" s="2"/>
      <c r="CVD416" s="2"/>
      <c r="CVE416" s="2"/>
      <c r="CVG416" s="132"/>
      <c r="CVH416" s="132"/>
      <c r="CVI416" s="140"/>
      <c r="CVJ416" s="132"/>
      <c r="CVK416" s="132"/>
      <c r="CVL416" s="132"/>
      <c r="CVM416" s="140"/>
      <c r="CVN416" s="140"/>
      <c r="CVO416" s="132"/>
      <c r="CVP416" s="141"/>
      <c r="CVR416" s="2"/>
      <c r="CVS416" s="2"/>
      <c r="CVT416" s="2"/>
      <c r="CVU416" s="2"/>
      <c r="CVV416" s="2"/>
      <c r="CVW416" s="2"/>
      <c r="CVX416" s="2"/>
      <c r="CVY416" s="2"/>
      <c r="CWA416" s="132"/>
      <c r="CWB416" s="132"/>
      <c r="CWC416" s="140"/>
      <c r="CWD416" s="132"/>
      <c r="CWE416" s="132"/>
      <c r="CWF416" s="132"/>
      <c r="CWG416" s="140"/>
      <c r="CWH416" s="140"/>
      <c r="CWI416" s="132"/>
      <c r="CWJ416" s="141"/>
      <c r="CWL416" s="2"/>
      <c r="CWM416" s="2"/>
      <c r="CWN416" s="2"/>
      <c r="CWO416" s="2"/>
      <c r="CWP416" s="2"/>
      <c r="CWQ416" s="2"/>
      <c r="CWR416" s="2"/>
      <c r="CWS416" s="2"/>
      <c r="CWU416" s="132"/>
      <c r="CWV416" s="132"/>
      <c r="CWW416" s="140"/>
      <c r="CWX416" s="132"/>
      <c r="CWY416" s="132"/>
      <c r="CWZ416" s="132"/>
      <c r="CXA416" s="140"/>
      <c r="CXB416" s="140"/>
      <c r="CXC416" s="132"/>
      <c r="CXD416" s="141"/>
      <c r="CXF416" s="2"/>
      <c r="CXG416" s="2"/>
      <c r="CXH416" s="2"/>
      <c r="CXI416" s="2"/>
      <c r="CXJ416" s="2"/>
      <c r="CXK416" s="2"/>
      <c r="CXL416" s="2"/>
      <c r="CXM416" s="2"/>
      <c r="CXO416" s="132"/>
      <c r="CXP416" s="132"/>
      <c r="CXQ416" s="140"/>
      <c r="CXR416" s="132"/>
      <c r="CXS416" s="132"/>
      <c r="CXT416" s="132"/>
      <c r="CXU416" s="140"/>
      <c r="CXV416" s="140"/>
      <c r="CXW416" s="132"/>
      <c r="CXX416" s="141"/>
      <c r="CXZ416" s="2"/>
      <c r="CYA416" s="2"/>
      <c r="CYB416" s="2"/>
      <c r="CYC416" s="2"/>
      <c r="CYD416" s="2"/>
      <c r="CYE416" s="2"/>
      <c r="CYF416" s="2"/>
      <c r="CYG416" s="2"/>
      <c r="CYI416" s="132"/>
      <c r="CYJ416" s="132"/>
      <c r="CYK416" s="140"/>
      <c r="CYL416" s="132"/>
      <c r="CYM416" s="132"/>
      <c r="CYN416" s="132"/>
      <c r="CYO416" s="140"/>
      <c r="CYP416" s="140"/>
      <c r="CYQ416" s="132"/>
      <c r="CYR416" s="141"/>
      <c r="CYT416" s="2"/>
      <c r="CYU416" s="2"/>
      <c r="CYV416" s="2"/>
      <c r="CYW416" s="2"/>
      <c r="CYX416" s="2"/>
      <c r="CYY416" s="2"/>
      <c r="CYZ416" s="2"/>
      <c r="CZA416" s="2"/>
      <c r="CZC416" s="132"/>
      <c r="CZD416" s="132"/>
      <c r="CZE416" s="140"/>
      <c r="CZF416" s="132"/>
      <c r="CZG416" s="132"/>
      <c r="CZH416" s="132"/>
      <c r="CZI416" s="140"/>
      <c r="CZJ416" s="140"/>
      <c r="CZK416" s="132"/>
      <c r="CZL416" s="141"/>
      <c r="CZN416" s="2"/>
      <c r="CZO416" s="2"/>
      <c r="CZP416" s="2"/>
      <c r="CZQ416" s="2"/>
      <c r="CZR416" s="2"/>
      <c r="CZS416" s="2"/>
      <c r="CZT416" s="2"/>
      <c r="CZU416" s="2"/>
      <c r="CZW416" s="132"/>
      <c r="CZX416" s="132"/>
      <c r="CZY416" s="140"/>
      <c r="CZZ416" s="132"/>
      <c r="DAA416" s="132"/>
      <c r="DAB416" s="132"/>
      <c r="DAC416" s="140"/>
      <c r="DAD416" s="140"/>
      <c r="DAE416" s="132"/>
      <c r="DAF416" s="141"/>
      <c r="DAH416" s="2"/>
      <c r="DAI416" s="2"/>
      <c r="DAJ416" s="2"/>
      <c r="DAK416" s="2"/>
      <c r="DAL416" s="2"/>
      <c r="DAM416" s="2"/>
      <c r="DAN416" s="2"/>
      <c r="DAO416" s="2"/>
      <c r="DAQ416" s="132"/>
      <c r="DAR416" s="132"/>
      <c r="DAS416" s="140"/>
      <c r="DAT416" s="132"/>
      <c r="DAU416" s="132"/>
      <c r="DAV416" s="132"/>
      <c r="DAW416" s="140"/>
      <c r="DAX416" s="140"/>
      <c r="DAY416" s="132"/>
      <c r="DAZ416" s="141"/>
      <c r="DBB416" s="2"/>
      <c r="DBC416" s="2"/>
      <c r="DBD416" s="2"/>
      <c r="DBE416" s="2"/>
      <c r="DBF416" s="2"/>
      <c r="DBG416" s="2"/>
      <c r="DBH416" s="2"/>
      <c r="DBI416" s="2"/>
      <c r="DBK416" s="132"/>
      <c r="DBL416" s="132"/>
      <c r="DBM416" s="140"/>
      <c r="DBN416" s="132"/>
      <c r="DBO416" s="132"/>
      <c r="DBP416" s="132"/>
      <c r="DBQ416" s="140"/>
      <c r="DBR416" s="140"/>
      <c r="DBS416" s="132"/>
      <c r="DBT416" s="141"/>
      <c r="DBV416" s="2"/>
      <c r="DBW416" s="2"/>
      <c r="DBX416" s="2"/>
      <c r="DBY416" s="2"/>
      <c r="DBZ416" s="2"/>
      <c r="DCA416" s="2"/>
      <c r="DCB416" s="2"/>
      <c r="DCC416" s="2"/>
      <c r="DCE416" s="132"/>
      <c r="DCF416" s="132"/>
      <c r="DCG416" s="140"/>
      <c r="DCH416" s="132"/>
      <c r="DCI416" s="132"/>
      <c r="DCJ416" s="132"/>
      <c r="DCK416" s="140"/>
      <c r="DCL416" s="140"/>
      <c r="DCM416" s="132"/>
      <c r="DCN416" s="141"/>
      <c r="DCP416" s="2"/>
      <c r="DCQ416" s="2"/>
      <c r="DCR416" s="2"/>
      <c r="DCS416" s="2"/>
      <c r="DCT416" s="2"/>
      <c r="DCU416" s="2"/>
      <c r="DCV416" s="2"/>
      <c r="DCW416" s="2"/>
      <c r="DCY416" s="132"/>
      <c r="DCZ416" s="132"/>
      <c r="DDA416" s="140"/>
      <c r="DDB416" s="132"/>
      <c r="DDC416" s="132"/>
      <c r="DDD416" s="132"/>
      <c r="DDE416" s="140"/>
      <c r="DDF416" s="140"/>
      <c r="DDG416" s="132"/>
      <c r="DDH416" s="141"/>
      <c r="DDJ416" s="2"/>
      <c r="DDK416" s="2"/>
      <c r="DDL416" s="2"/>
      <c r="DDM416" s="2"/>
      <c r="DDN416" s="2"/>
      <c r="DDO416" s="2"/>
      <c r="DDP416" s="2"/>
      <c r="DDQ416" s="2"/>
      <c r="DDS416" s="132"/>
      <c r="DDT416" s="132"/>
      <c r="DDU416" s="140"/>
      <c r="DDV416" s="132"/>
      <c r="DDW416" s="132"/>
      <c r="DDX416" s="132"/>
      <c r="DDY416" s="140"/>
      <c r="DDZ416" s="140"/>
      <c r="DEA416" s="132"/>
      <c r="DEB416" s="141"/>
      <c r="DED416" s="2"/>
      <c r="DEE416" s="2"/>
      <c r="DEF416" s="2"/>
      <c r="DEG416" s="2"/>
      <c r="DEH416" s="2"/>
      <c r="DEI416" s="2"/>
      <c r="DEJ416" s="2"/>
      <c r="DEK416" s="2"/>
      <c r="DEM416" s="132"/>
      <c r="DEN416" s="132"/>
      <c r="DEO416" s="140"/>
      <c r="DEP416" s="132"/>
      <c r="DEQ416" s="132"/>
      <c r="DER416" s="132"/>
      <c r="DES416" s="140"/>
      <c r="DET416" s="140"/>
      <c r="DEU416" s="132"/>
      <c r="DEV416" s="141"/>
      <c r="DEX416" s="2"/>
      <c r="DEY416" s="2"/>
      <c r="DEZ416" s="2"/>
      <c r="DFA416" s="2"/>
      <c r="DFB416" s="2"/>
      <c r="DFC416" s="2"/>
      <c r="DFD416" s="2"/>
      <c r="DFE416" s="2"/>
      <c r="DFG416" s="132"/>
      <c r="DFH416" s="132"/>
      <c r="DFI416" s="140"/>
      <c r="DFJ416" s="132"/>
      <c r="DFK416" s="132"/>
      <c r="DFL416" s="132"/>
      <c r="DFM416" s="140"/>
      <c r="DFN416" s="140"/>
      <c r="DFO416" s="132"/>
      <c r="DFP416" s="141"/>
      <c r="DFR416" s="2"/>
      <c r="DFS416" s="2"/>
      <c r="DFT416" s="2"/>
      <c r="DFU416" s="2"/>
      <c r="DFV416" s="2"/>
      <c r="DFW416" s="2"/>
      <c r="DFX416" s="2"/>
      <c r="DFY416" s="2"/>
      <c r="DGA416" s="132"/>
      <c r="DGB416" s="132"/>
      <c r="DGC416" s="140"/>
      <c r="DGD416" s="132"/>
      <c r="DGE416" s="132"/>
      <c r="DGF416" s="132"/>
      <c r="DGG416" s="140"/>
      <c r="DGH416" s="140"/>
      <c r="DGI416" s="132"/>
      <c r="DGJ416" s="141"/>
      <c r="DGL416" s="2"/>
      <c r="DGM416" s="2"/>
      <c r="DGN416" s="2"/>
      <c r="DGO416" s="2"/>
      <c r="DGP416" s="2"/>
      <c r="DGQ416" s="2"/>
      <c r="DGR416" s="2"/>
      <c r="DGS416" s="2"/>
      <c r="DGU416" s="132"/>
      <c r="DGV416" s="132"/>
      <c r="DGW416" s="140"/>
      <c r="DGX416" s="132"/>
      <c r="DGY416" s="132"/>
      <c r="DGZ416" s="132"/>
      <c r="DHA416" s="140"/>
      <c r="DHB416" s="140"/>
      <c r="DHC416" s="132"/>
      <c r="DHD416" s="141"/>
      <c r="DHF416" s="2"/>
      <c r="DHG416" s="2"/>
      <c r="DHH416" s="2"/>
      <c r="DHI416" s="2"/>
      <c r="DHJ416" s="2"/>
      <c r="DHK416" s="2"/>
      <c r="DHL416" s="2"/>
      <c r="DHM416" s="2"/>
      <c r="DHO416" s="132"/>
      <c r="DHP416" s="132"/>
      <c r="DHQ416" s="140"/>
      <c r="DHR416" s="132"/>
      <c r="DHS416" s="132"/>
      <c r="DHT416" s="132"/>
      <c r="DHU416" s="140"/>
      <c r="DHV416" s="140"/>
      <c r="DHW416" s="132"/>
      <c r="DHX416" s="141"/>
      <c r="DHZ416" s="2"/>
      <c r="DIA416" s="2"/>
      <c r="DIB416" s="2"/>
      <c r="DIC416" s="2"/>
      <c r="DID416" s="2"/>
      <c r="DIE416" s="2"/>
      <c r="DIF416" s="2"/>
      <c r="DIG416" s="2"/>
      <c r="DII416" s="132"/>
      <c r="DIJ416" s="132"/>
      <c r="DIK416" s="140"/>
      <c r="DIL416" s="132"/>
      <c r="DIM416" s="132"/>
      <c r="DIN416" s="132"/>
      <c r="DIO416" s="140"/>
      <c r="DIP416" s="140"/>
      <c r="DIQ416" s="132"/>
      <c r="DIR416" s="141"/>
      <c r="DIT416" s="2"/>
      <c r="DIU416" s="2"/>
      <c r="DIV416" s="2"/>
      <c r="DIW416" s="2"/>
      <c r="DIX416" s="2"/>
      <c r="DIY416" s="2"/>
      <c r="DIZ416" s="2"/>
      <c r="DJA416" s="2"/>
      <c r="DJC416" s="132"/>
      <c r="DJD416" s="132"/>
      <c r="DJE416" s="140"/>
      <c r="DJF416" s="132"/>
      <c r="DJG416" s="132"/>
      <c r="DJH416" s="132"/>
      <c r="DJI416" s="140"/>
      <c r="DJJ416" s="140"/>
      <c r="DJK416" s="132"/>
      <c r="DJL416" s="141"/>
      <c r="DJN416" s="2"/>
      <c r="DJO416" s="2"/>
      <c r="DJP416" s="2"/>
      <c r="DJQ416" s="2"/>
      <c r="DJR416" s="2"/>
      <c r="DJS416" s="2"/>
      <c r="DJT416" s="2"/>
      <c r="DJU416" s="2"/>
      <c r="DJW416" s="132"/>
      <c r="DJX416" s="132"/>
      <c r="DJY416" s="140"/>
      <c r="DJZ416" s="132"/>
      <c r="DKA416" s="132"/>
      <c r="DKB416" s="132"/>
      <c r="DKC416" s="140"/>
      <c r="DKD416" s="140"/>
      <c r="DKE416" s="132"/>
      <c r="DKF416" s="141"/>
      <c r="DKH416" s="2"/>
      <c r="DKI416" s="2"/>
      <c r="DKJ416" s="2"/>
      <c r="DKK416" s="2"/>
      <c r="DKL416" s="2"/>
      <c r="DKM416" s="2"/>
      <c r="DKN416" s="2"/>
      <c r="DKO416" s="2"/>
      <c r="DKQ416" s="132"/>
      <c r="DKR416" s="132"/>
      <c r="DKS416" s="140"/>
      <c r="DKT416" s="132"/>
      <c r="DKU416" s="132"/>
      <c r="DKV416" s="132"/>
      <c r="DKW416" s="140"/>
      <c r="DKX416" s="140"/>
      <c r="DKY416" s="132"/>
      <c r="DKZ416" s="141"/>
      <c r="DLB416" s="2"/>
      <c r="DLC416" s="2"/>
      <c r="DLD416" s="2"/>
      <c r="DLE416" s="2"/>
      <c r="DLF416" s="2"/>
      <c r="DLG416" s="2"/>
      <c r="DLH416" s="2"/>
      <c r="DLI416" s="2"/>
      <c r="DLK416" s="132"/>
      <c r="DLL416" s="132"/>
      <c r="DLM416" s="140"/>
      <c r="DLN416" s="132"/>
      <c r="DLO416" s="132"/>
      <c r="DLP416" s="132"/>
      <c r="DLQ416" s="140"/>
      <c r="DLR416" s="140"/>
      <c r="DLS416" s="132"/>
      <c r="DLT416" s="141"/>
      <c r="DLV416" s="2"/>
      <c r="DLW416" s="2"/>
      <c r="DLX416" s="2"/>
      <c r="DLY416" s="2"/>
      <c r="DLZ416" s="2"/>
      <c r="DMA416" s="2"/>
      <c r="DMB416" s="2"/>
      <c r="DMC416" s="2"/>
      <c r="DME416" s="132"/>
      <c r="DMF416" s="132"/>
      <c r="DMG416" s="140"/>
      <c r="DMH416" s="132"/>
      <c r="DMI416" s="132"/>
      <c r="DMJ416" s="132"/>
      <c r="DMK416" s="140"/>
      <c r="DML416" s="140"/>
      <c r="DMM416" s="132"/>
      <c r="DMN416" s="141"/>
      <c r="DMP416" s="2"/>
      <c r="DMQ416" s="2"/>
      <c r="DMR416" s="2"/>
      <c r="DMS416" s="2"/>
      <c r="DMT416" s="2"/>
      <c r="DMU416" s="2"/>
      <c r="DMV416" s="2"/>
      <c r="DMW416" s="2"/>
      <c r="DMY416" s="132"/>
      <c r="DMZ416" s="132"/>
      <c r="DNA416" s="140"/>
      <c r="DNB416" s="132"/>
      <c r="DNC416" s="132"/>
      <c r="DND416" s="132"/>
      <c r="DNE416" s="140"/>
      <c r="DNF416" s="140"/>
      <c r="DNG416" s="132"/>
      <c r="DNH416" s="141"/>
      <c r="DNJ416" s="2"/>
      <c r="DNK416" s="2"/>
      <c r="DNL416" s="2"/>
      <c r="DNM416" s="2"/>
      <c r="DNN416" s="2"/>
      <c r="DNO416" s="2"/>
      <c r="DNP416" s="2"/>
      <c r="DNQ416" s="2"/>
      <c r="DNS416" s="132"/>
      <c r="DNT416" s="132"/>
      <c r="DNU416" s="140"/>
      <c r="DNV416" s="132"/>
      <c r="DNW416" s="132"/>
      <c r="DNX416" s="132"/>
      <c r="DNY416" s="140"/>
      <c r="DNZ416" s="140"/>
      <c r="DOA416" s="132"/>
      <c r="DOB416" s="141"/>
      <c r="DOD416" s="2"/>
      <c r="DOE416" s="2"/>
      <c r="DOF416" s="2"/>
      <c r="DOG416" s="2"/>
      <c r="DOH416" s="2"/>
      <c r="DOI416" s="2"/>
      <c r="DOJ416" s="2"/>
      <c r="DOK416" s="2"/>
      <c r="DOM416" s="132"/>
      <c r="DON416" s="132"/>
      <c r="DOO416" s="140"/>
      <c r="DOP416" s="132"/>
      <c r="DOQ416" s="132"/>
      <c r="DOR416" s="132"/>
      <c r="DOS416" s="140"/>
      <c r="DOT416" s="140"/>
      <c r="DOU416" s="132"/>
      <c r="DOV416" s="141"/>
      <c r="DOX416" s="2"/>
      <c r="DOY416" s="2"/>
      <c r="DOZ416" s="2"/>
      <c r="DPA416" s="2"/>
      <c r="DPB416" s="2"/>
      <c r="DPC416" s="2"/>
      <c r="DPD416" s="2"/>
      <c r="DPE416" s="2"/>
      <c r="DPG416" s="132"/>
      <c r="DPH416" s="132"/>
      <c r="DPI416" s="140"/>
      <c r="DPJ416" s="132"/>
      <c r="DPK416" s="132"/>
      <c r="DPL416" s="132"/>
      <c r="DPM416" s="140"/>
      <c r="DPN416" s="140"/>
      <c r="DPO416" s="132"/>
      <c r="DPP416" s="141"/>
      <c r="DPR416" s="2"/>
      <c r="DPS416" s="2"/>
      <c r="DPT416" s="2"/>
      <c r="DPU416" s="2"/>
      <c r="DPV416" s="2"/>
      <c r="DPW416" s="2"/>
      <c r="DPX416" s="2"/>
      <c r="DPY416" s="2"/>
      <c r="DQA416" s="132"/>
      <c r="DQB416" s="132"/>
      <c r="DQC416" s="140"/>
      <c r="DQD416" s="132"/>
      <c r="DQE416" s="132"/>
      <c r="DQF416" s="132"/>
      <c r="DQG416" s="140"/>
      <c r="DQH416" s="140"/>
      <c r="DQI416" s="132"/>
      <c r="DQJ416" s="141"/>
      <c r="DQL416" s="2"/>
      <c r="DQM416" s="2"/>
      <c r="DQN416" s="2"/>
      <c r="DQO416" s="2"/>
      <c r="DQP416" s="2"/>
      <c r="DQQ416" s="2"/>
      <c r="DQR416" s="2"/>
      <c r="DQS416" s="2"/>
      <c r="DQU416" s="132"/>
      <c r="DQV416" s="132"/>
      <c r="DQW416" s="140"/>
      <c r="DQX416" s="132"/>
      <c r="DQY416" s="132"/>
      <c r="DQZ416" s="132"/>
      <c r="DRA416" s="140"/>
      <c r="DRB416" s="140"/>
      <c r="DRC416" s="132"/>
      <c r="DRD416" s="141"/>
      <c r="DRF416" s="2"/>
      <c r="DRG416" s="2"/>
      <c r="DRH416" s="2"/>
      <c r="DRI416" s="2"/>
      <c r="DRJ416" s="2"/>
      <c r="DRK416" s="2"/>
      <c r="DRL416" s="2"/>
      <c r="DRM416" s="2"/>
      <c r="DRO416" s="132"/>
      <c r="DRP416" s="132"/>
      <c r="DRQ416" s="140"/>
      <c r="DRR416" s="132"/>
      <c r="DRS416" s="132"/>
      <c r="DRT416" s="132"/>
      <c r="DRU416" s="140"/>
      <c r="DRV416" s="140"/>
      <c r="DRW416" s="132"/>
      <c r="DRX416" s="141"/>
      <c r="DRZ416" s="2"/>
      <c r="DSA416" s="2"/>
      <c r="DSB416" s="2"/>
      <c r="DSC416" s="2"/>
      <c r="DSD416" s="2"/>
      <c r="DSE416" s="2"/>
      <c r="DSF416" s="2"/>
      <c r="DSG416" s="2"/>
      <c r="DSI416" s="132"/>
      <c r="DSJ416" s="132"/>
      <c r="DSK416" s="140"/>
      <c r="DSL416" s="132"/>
      <c r="DSM416" s="132"/>
      <c r="DSN416" s="132"/>
      <c r="DSO416" s="140"/>
      <c r="DSP416" s="140"/>
      <c r="DSQ416" s="132"/>
      <c r="DSR416" s="141"/>
      <c r="DST416" s="2"/>
      <c r="DSU416" s="2"/>
      <c r="DSV416" s="2"/>
      <c r="DSW416" s="2"/>
      <c r="DSX416" s="2"/>
      <c r="DSY416" s="2"/>
      <c r="DSZ416" s="2"/>
      <c r="DTA416" s="2"/>
      <c r="DTC416" s="132"/>
      <c r="DTD416" s="132"/>
      <c r="DTE416" s="140"/>
      <c r="DTF416" s="132"/>
      <c r="DTG416" s="132"/>
      <c r="DTH416" s="132"/>
      <c r="DTI416" s="140"/>
      <c r="DTJ416" s="140"/>
      <c r="DTK416" s="132"/>
      <c r="DTL416" s="141"/>
      <c r="DTN416" s="2"/>
      <c r="DTO416" s="2"/>
      <c r="DTP416" s="2"/>
      <c r="DTQ416" s="2"/>
      <c r="DTR416" s="2"/>
      <c r="DTS416" s="2"/>
      <c r="DTT416" s="2"/>
      <c r="DTU416" s="2"/>
      <c r="DTW416" s="132"/>
      <c r="DTX416" s="132"/>
      <c r="DTY416" s="140"/>
      <c r="DTZ416" s="132"/>
      <c r="DUA416" s="132"/>
      <c r="DUB416" s="132"/>
      <c r="DUC416" s="140"/>
      <c r="DUD416" s="140"/>
      <c r="DUE416" s="132"/>
      <c r="DUF416" s="141"/>
      <c r="DUH416" s="2"/>
      <c r="DUI416" s="2"/>
      <c r="DUJ416" s="2"/>
      <c r="DUK416" s="2"/>
      <c r="DUL416" s="2"/>
      <c r="DUM416" s="2"/>
      <c r="DUN416" s="2"/>
      <c r="DUO416" s="2"/>
      <c r="DUQ416" s="132"/>
      <c r="DUR416" s="132"/>
      <c r="DUS416" s="140"/>
      <c r="DUT416" s="132"/>
      <c r="DUU416" s="132"/>
      <c r="DUV416" s="132"/>
      <c r="DUW416" s="140"/>
      <c r="DUX416" s="140"/>
      <c r="DUY416" s="132"/>
      <c r="DUZ416" s="141"/>
      <c r="DVB416" s="2"/>
      <c r="DVC416" s="2"/>
      <c r="DVD416" s="2"/>
      <c r="DVE416" s="2"/>
      <c r="DVF416" s="2"/>
      <c r="DVG416" s="2"/>
      <c r="DVH416" s="2"/>
      <c r="DVI416" s="2"/>
      <c r="DVK416" s="132"/>
      <c r="DVL416" s="132"/>
      <c r="DVM416" s="140"/>
      <c r="DVN416" s="132"/>
      <c r="DVO416" s="132"/>
      <c r="DVP416" s="132"/>
      <c r="DVQ416" s="140"/>
      <c r="DVR416" s="140"/>
      <c r="DVS416" s="132"/>
      <c r="DVT416" s="141"/>
      <c r="DVV416" s="2"/>
      <c r="DVW416" s="2"/>
      <c r="DVX416" s="2"/>
      <c r="DVY416" s="2"/>
      <c r="DVZ416" s="2"/>
      <c r="DWA416" s="2"/>
      <c r="DWB416" s="2"/>
      <c r="DWC416" s="2"/>
      <c r="DWE416" s="132"/>
      <c r="DWF416" s="132"/>
      <c r="DWG416" s="140"/>
      <c r="DWH416" s="132"/>
      <c r="DWI416" s="132"/>
      <c r="DWJ416" s="132"/>
      <c r="DWK416" s="140"/>
      <c r="DWL416" s="140"/>
      <c r="DWM416" s="132"/>
      <c r="DWN416" s="141"/>
      <c r="DWP416" s="2"/>
      <c r="DWQ416" s="2"/>
      <c r="DWR416" s="2"/>
      <c r="DWS416" s="2"/>
      <c r="DWT416" s="2"/>
      <c r="DWU416" s="2"/>
      <c r="DWV416" s="2"/>
      <c r="DWW416" s="2"/>
      <c r="DWY416" s="132"/>
      <c r="DWZ416" s="132"/>
      <c r="DXA416" s="140"/>
      <c r="DXB416" s="132"/>
      <c r="DXC416" s="132"/>
      <c r="DXD416" s="132"/>
      <c r="DXE416" s="140"/>
      <c r="DXF416" s="140"/>
      <c r="DXG416" s="132"/>
      <c r="DXH416" s="141"/>
      <c r="DXJ416" s="2"/>
      <c r="DXK416" s="2"/>
      <c r="DXL416" s="2"/>
      <c r="DXM416" s="2"/>
      <c r="DXN416" s="2"/>
      <c r="DXO416" s="2"/>
      <c r="DXP416" s="2"/>
      <c r="DXQ416" s="2"/>
      <c r="DXS416" s="132"/>
      <c r="DXT416" s="132"/>
      <c r="DXU416" s="140"/>
      <c r="DXV416" s="132"/>
      <c r="DXW416" s="132"/>
      <c r="DXX416" s="132"/>
      <c r="DXY416" s="140"/>
      <c r="DXZ416" s="140"/>
      <c r="DYA416" s="132"/>
      <c r="DYB416" s="141"/>
      <c r="DYD416" s="2"/>
      <c r="DYE416" s="2"/>
      <c r="DYF416" s="2"/>
      <c r="DYG416" s="2"/>
      <c r="DYH416" s="2"/>
      <c r="DYI416" s="2"/>
      <c r="DYJ416" s="2"/>
      <c r="DYK416" s="2"/>
      <c r="DYM416" s="132"/>
      <c r="DYN416" s="132"/>
      <c r="DYO416" s="140"/>
      <c r="DYP416" s="132"/>
      <c r="DYQ416" s="132"/>
      <c r="DYR416" s="132"/>
      <c r="DYS416" s="140"/>
      <c r="DYT416" s="140"/>
      <c r="DYU416" s="132"/>
      <c r="DYV416" s="141"/>
      <c r="DYX416" s="2"/>
      <c r="DYY416" s="2"/>
      <c r="DYZ416" s="2"/>
      <c r="DZA416" s="2"/>
      <c r="DZB416" s="2"/>
      <c r="DZC416" s="2"/>
      <c r="DZD416" s="2"/>
      <c r="DZE416" s="2"/>
      <c r="DZG416" s="132"/>
      <c r="DZH416" s="132"/>
      <c r="DZI416" s="140"/>
      <c r="DZJ416" s="132"/>
      <c r="DZK416" s="132"/>
      <c r="DZL416" s="132"/>
      <c r="DZM416" s="140"/>
      <c r="DZN416" s="140"/>
      <c r="DZO416" s="132"/>
      <c r="DZP416" s="141"/>
      <c r="DZR416" s="2"/>
      <c r="DZS416" s="2"/>
      <c r="DZT416" s="2"/>
      <c r="DZU416" s="2"/>
      <c r="DZV416" s="2"/>
      <c r="DZW416" s="2"/>
      <c r="DZX416" s="2"/>
      <c r="DZY416" s="2"/>
      <c r="EAA416" s="132"/>
      <c r="EAB416" s="132"/>
      <c r="EAC416" s="140"/>
      <c r="EAD416" s="132"/>
      <c r="EAE416" s="132"/>
      <c r="EAF416" s="132"/>
      <c r="EAG416" s="140"/>
      <c r="EAH416" s="140"/>
      <c r="EAI416" s="132"/>
      <c r="EAJ416" s="141"/>
      <c r="EAL416" s="2"/>
      <c r="EAM416" s="2"/>
      <c r="EAN416" s="2"/>
      <c r="EAO416" s="2"/>
      <c r="EAP416" s="2"/>
      <c r="EAQ416" s="2"/>
      <c r="EAR416" s="2"/>
      <c r="EAS416" s="2"/>
      <c r="EAU416" s="132"/>
      <c r="EAV416" s="132"/>
      <c r="EAW416" s="140"/>
      <c r="EAX416" s="132"/>
      <c r="EAY416" s="132"/>
      <c r="EAZ416" s="132"/>
      <c r="EBA416" s="140"/>
      <c r="EBB416" s="140"/>
      <c r="EBC416" s="132"/>
      <c r="EBD416" s="141"/>
      <c r="EBF416" s="2"/>
      <c r="EBG416" s="2"/>
      <c r="EBH416" s="2"/>
      <c r="EBI416" s="2"/>
      <c r="EBJ416" s="2"/>
      <c r="EBK416" s="2"/>
      <c r="EBL416" s="2"/>
      <c r="EBM416" s="2"/>
      <c r="EBO416" s="132"/>
      <c r="EBP416" s="132"/>
      <c r="EBQ416" s="140"/>
      <c r="EBR416" s="132"/>
      <c r="EBS416" s="132"/>
      <c r="EBT416" s="132"/>
      <c r="EBU416" s="140"/>
      <c r="EBV416" s="140"/>
      <c r="EBW416" s="132"/>
      <c r="EBX416" s="141"/>
      <c r="EBZ416" s="2"/>
      <c r="ECA416" s="2"/>
      <c r="ECB416" s="2"/>
      <c r="ECC416" s="2"/>
      <c r="ECD416" s="2"/>
      <c r="ECE416" s="2"/>
      <c r="ECF416" s="2"/>
      <c r="ECG416" s="2"/>
      <c r="ECI416" s="132"/>
      <c r="ECJ416" s="132"/>
      <c r="ECK416" s="140"/>
      <c r="ECL416" s="132"/>
      <c r="ECM416" s="132"/>
      <c r="ECN416" s="132"/>
      <c r="ECO416" s="140"/>
      <c r="ECP416" s="140"/>
      <c r="ECQ416" s="132"/>
      <c r="ECR416" s="141"/>
      <c r="ECT416" s="2"/>
      <c r="ECU416" s="2"/>
      <c r="ECV416" s="2"/>
      <c r="ECW416" s="2"/>
      <c r="ECX416" s="2"/>
      <c r="ECY416" s="2"/>
      <c r="ECZ416" s="2"/>
      <c r="EDA416" s="2"/>
      <c r="EDC416" s="132"/>
      <c r="EDD416" s="132"/>
      <c r="EDE416" s="140"/>
      <c r="EDF416" s="132"/>
      <c r="EDG416" s="132"/>
      <c r="EDH416" s="132"/>
      <c r="EDI416" s="140"/>
      <c r="EDJ416" s="140"/>
      <c r="EDK416" s="132"/>
      <c r="EDL416" s="141"/>
      <c r="EDN416" s="2"/>
      <c r="EDO416" s="2"/>
      <c r="EDP416" s="2"/>
      <c r="EDQ416" s="2"/>
      <c r="EDR416" s="2"/>
      <c r="EDS416" s="2"/>
      <c r="EDT416" s="2"/>
      <c r="EDU416" s="2"/>
      <c r="EDW416" s="132"/>
      <c r="EDX416" s="132"/>
      <c r="EDY416" s="140"/>
      <c r="EDZ416" s="132"/>
      <c r="EEA416" s="132"/>
      <c r="EEB416" s="132"/>
      <c r="EEC416" s="140"/>
      <c r="EED416" s="140"/>
      <c r="EEE416" s="132"/>
      <c r="EEF416" s="141"/>
      <c r="EEH416" s="2"/>
      <c r="EEI416" s="2"/>
      <c r="EEJ416" s="2"/>
      <c r="EEK416" s="2"/>
      <c r="EEL416" s="2"/>
      <c r="EEM416" s="2"/>
      <c r="EEN416" s="2"/>
      <c r="EEO416" s="2"/>
      <c r="EEQ416" s="132"/>
      <c r="EER416" s="132"/>
      <c r="EES416" s="140"/>
      <c r="EET416" s="132"/>
      <c r="EEU416" s="132"/>
      <c r="EEV416" s="132"/>
      <c r="EEW416" s="140"/>
      <c r="EEX416" s="140"/>
      <c r="EEY416" s="132"/>
      <c r="EEZ416" s="141"/>
      <c r="EFB416" s="2"/>
      <c r="EFC416" s="2"/>
      <c r="EFD416" s="2"/>
      <c r="EFE416" s="2"/>
      <c r="EFF416" s="2"/>
      <c r="EFG416" s="2"/>
      <c r="EFH416" s="2"/>
      <c r="EFI416" s="2"/>
      <c r="EFK416" s="132"/>
      <c r="EFL416" s="132"/>
      <c r="EFM416" s="140"/>
      <c r="EFN416" s="132"/>
      <c r="EFO416" s="132"/>
      <c r="EFP416" s="132"/>
      <c r="EFQ416" s="140"/>
      <c r="EFR416" s="140"/>
      <c r="EFS416" s="132"/>
      <c r="EFT416" s="141"/>
      <c r="EFV416" s="2"/>
      <c r="EFW416" s="2"/>
      <c r="EFX416" s="2"/>
      <c r="EFY416" s="2"/>
      <c r="EFZ416" s="2"/>
      <c r="EGA416" s="2"/>
      <c r="EGB416" s="2"/>
      <c r="EGC416" s="2"/>
      <c r="EGE416" s="132"/>
      <c r="EGF416" s="132"/>
      <c r="EGG416" s="140"/>
      <c r="EGH416" s="132"/>
      <c r="EGI416" s="132"/>
      <c r="EGJ416" s="132"/>
      <c r="EGK416" s="140"/>
      <c r="EGL416" s="140"/>
      <c r="EGM416" s="132"/>
      <c r="EGN416" s="141"/>
      <c r="EGP416" s="2"/>
      <c r="EGQ416" s="2"/>
      <c r="EGR416" s="2"/>
      <c r="EGS416" s="2"/>
      <c r="EGT416" s="2"/>
      <c r="EGU416" s="2"/>
      <c r="EGV416" s="2"/>
      <c r="EGW416" s="2"/>
      <c r="EGY416" s="132"/>
      <c r="EGZ416" s="132"/>
      <c r="EHA416" s="140"/>
      <c r="EHB416" s="132"/>
      <c r="EHC416" s="132"/>
      <c r="EHD416" s="132"/>
      <c r="EHE416" s="140"/>
      <c r="EHF416" s="140"/>
      <c r="EHG416" s="132"/>
      <c r="EHH416" s="141"/>
      <c r="EHJ416" s="2"/>
      <c r="EHK416" s="2"/>
      <c r="EHL416" s="2"/>
      <c r="EHM416" s="2"/>
      <c r="EHN416" s="2"/>
      <c r="EHO416" s="2"/>
      <c r="EHP416" s="2"/>
      <c r="EHQ416" s="2"/>
      <c r="EHS416" s="132"/>
      <c r="EHT416" s="132"/>
      <c r="EHU416" s="140"/>
      <c r="EHV416" s="132"/>
      <c r="EHW416" s="132"/>
      <c r="EHX416" s="132"/>
      <c r="EHY416" s="140"/>
      <c r="EHZ416" s="140"/>
      <c r="EIA416" s="132"/>
      <c r="EIB416" s="141"/>
      <c r="EID416" s="2"/>
      <c r="EIE416" s="2"/>
      <c r="EIF416" s="2"/>
      <c r="EIG416" s="2"/>
      <c r="EIH416" s="2"/>
      <c r="EII416" s="2"/>
      <c r="EIJ416" s="2"/>
      <c r="EIK416" s="2"/>
      <c r="EIM416" s="132"/>
      <c r="EIN416" s="132"/>
      <c r="EIO416" s="140"/>
      <c r="EIP416" s="132"/>
      <c r="EIQ416" s="132"/>
      <c r="EIR416" s="132"/>
      <c r="EIS416" s="140"/>
      <c r="EIT416" s="140"/>
      <c r="EIU416" s="132"/>
      <c r="EIV416" s="141"/>
      <c r="EIX416" s="2"/>
      <c r="EIY416" s="2"/>
      <c r="EIZ416" s="2"/>
      <c r="EJA416" s="2"/>
      <c r="EJB416" s="2"/>
      <c r="EJC416" s="2"/>
      <c r="EJD416" s="2"/>
      <c r="EJE416" s="2"/>
      <c r="EJG416" s="132"/>
      <c r="EJH416" s="132"/>
      <c r="EJI416" s="140"/>
      <c r="EJJ416" s="132"/>
      <c r="EJK416" s="132"/>
      <c r="EJL416" s="132"/>
      <c r="EJM416" s="140"/>
      <c r="EJN416" s="140"/>
      <c r="EJO416" s="132"/>
      <c r="EJP416" s="141"/>
      <c r="EJR416" s="2"/>
      <c r="EJS416" s="2"/>
      <c r="EJT416" s="2"/>
      <c r="EJU416" s="2"/>
      <c r="EJV416" s="2"/>
      <c r="EJW416" s="2"/>
      <c r="EJX416" s="2"/>
      <c r="EJY416" s="2"/>
      <c r="EKA416" s="132"/>
      <c r="EKB416" s="132"/>
      <c r="EKC416" s="140"/>
      <c r="EKD416" s="132"/>
      <c r="EKE416" s="132"/>
      <c r="EKF416" s="132"/>
      <c r="EKG416" s="140"/>
      <c r="EKH416" s="140"/>
      <c r="EKI416" s="132"/>
      <c r="EKJ416" s="141"/>
      <c r="EKL416" s="2"/>
      <c r="EKM416" s="2"/>
      <c r="EKN416" s="2"/>
      <c r="EKO416" s="2"/>
      <c r="EKP416" s="2"/>
      <c r="EKQ416" s="2"/>
      <c r="EKR416" s="2"/>
      <c r="EKS416" s="2"/>
      <c r="EKU416" s="132"/>
      <c r="EKV416" s="132"/>
      <c r="EKW416" s="140"/>
      <c r="EKX416" s="132"/>
      <c r="EKY416" s="132"/>
      <c r="EKZ416" s="132"/>
      <c r="ELA416" s="140"/>
      <c r="ELB416" s="140"/>
      <c r="ELC416" s="132"/>
      <c r="ELD416" s="141"/>
      <c r="ELF416" s="2"/>
      <c r="ELG416" s="2"/>
      <c r="ELH416" s="2"/>
      <c r="ELI416" s="2"/>
      <c r="ELJ416" s="2"/>
      <c r="ELK416" s="2"/>
      <c r="ELL416" s="2"/>
      <c r="ELM416" s="2"/>
      <c r="ELO416" s="132"/>
      <c r="ELP416" s="132"/>
      <c r="ELQ416" s="140"/>
      <c r="ELR416" s="132"/>
      <c r="ELS416" s="132"/>
      <c r="ELT416" s="132"/>
      <c r="ELU416" s="140"/>
      <c r="ELV416" s="140"/>
      <c r="ELW416" s="132"/>
      <c r="ELX416" s="141"/>
      <c r="ELZ416" s="2"/>
      <c r="EMA416" s="2"/>
      <c r="EMB416" s="2"/>
      <c r="EMC416" s="2"/>
      <c r="EMD416" s="2"/>
      <c r="EME416" s="2"/>
      <c r="EMF416" s="2"/>
      <c r="EMG416" s="2"/>
      <c r="EMI416" s="132"/>
      <c r="EMJ416" s="132"/>
      <c r="EMK416" s="140"/>
      <c r="EML416" s="132"/>
      <c r="EMM416" s="132"/>
      <c r="EMN416" s="132"/>
      <c r="EMO416" s="140"/>
      <c r="EMP416" s="140"/>
      <c r="EMQ416" s="132"/>
      <c r="EMR416" s="141"/>
      <c r="EMT416" s="2"/>
      <c r="EMU416" s="2"/>
      <c r="EMV416" s="2"/>
      <c r="EMW416" s="2"/>
      <c r="EMX416" s="2"/>
      <c r="EMY416" s="2"/>
      <c r="EMZ416" s="2"/>
      <c r="ENA416" s="2"/>
      <c r="ENC416" s="132"/>
      <c r="END416" s="132"/>
      <c r="ENE416" s="140"/>
      <c r="ENF416" s="132"/>
      <c r="ENG416" s="132"/>
      <c r="ENH416" s="132"/>
      <c r="ENI416" s="140"/>
      <c r="ENJ416" s="140"/>
      <c r="ENK416" s="132"/>
      <c r="ENL416" s="141"/>
      <c r="ENN416" s="2"/>
      <c r="ENO416" s="2"/>
      <c r="ENP416" s="2"/>
      <c r="ENQ416" s="2"/>
      <c r="ENR416" s="2"/>
      <c r="ENS416" s="2"/>
      <c r="ENT416" s="2"/>
      <c r="ENU416" s="2"/>
      <c r="ENW416" s="132"/>
      <c r="ENX416" s="132"/>
      <c r="ENY416" s="140"/>
      <c r="ENZ416" s="132"/>
      <c r="EOA416" s="132"/>
      <c r="EOB416" s="132"/>
      <c r="EOC416" s="140"/>
      <c r="EOD416" s="140"/>
      <c r="EOE416" s="132"/>
      <c r="EOF416" s="141"/>
      <c r="EOH416" s="2"/>
      <c r="EOI416" s="2"/>
      <c r="EOJ416" s="2"/>
      <c r="EOK416" s="2"/>
      <c r="EOL416" s="2"/>
      <c r="EOM416" s="2"/>
      <c r="EON416" s="2"/>
      <c r="EOO416" s="2"/>
      <c r="EOQ416" s="132"/>
      <c r="EOR416" s="132"/>
      <c r="EOS416" s="140"/>
      <c r="EOT416" s="132"/>
      <c r="EOU416" s="132"/>
      <c r="EOV416" s="132"/>
      <c r="EOW416" s="140"/>
      <c r="EOX416" s="140"/>
      <c r="EOY416" s="132"/>
      <c r="EOZ416" s="141"/>
      <c r="EPB416" s="2"/>
      <c r="EPC416" s="2"/>
      <c r="EPD416" s="2"/>
      <c r="EPE416" s="2"/>
      <c r="EPF416" s="2"/>
      <c r="EPG416" s="2"/>
      <c r="EPH416" s="2"/>
      <c r="EPI416" s="2"/>
      <c r="EPK416" s="132"/>
      <c r="EPL416" s="132"/>
      <c r="EPM416" s="140"/>
      <c r="EPN416" s="132"/>
      <c r="EPO416" s="132"/>
      <c r="EPP416" s="132"/>
      <c r="EPQ416" s="140"/>
      <c r="EPR416" s="140"/>
      <c r="EPS416" s="132"/>
      <c r="EPT416" s="141"/>
      <c r="EPV416" s="2"/>
      <c r="EPW416" s="2"/>
      <c r="EPX416" s="2"/>
      <c r="EPY416" s="2"/>
      <c r="EPZ416" s="2"/>
      <c r="EQA416" s="2"/>
      <c r="EQB416" s="2"/>
      <c r="EQC416" s="2"/>
      <c r="EQE416" s="132"/>
      <c r="EQF416" s="132"/>
      <c r="EQG416" s="140"/>
      <c r="EQH416" s="132"/>
      <c r="EQI416" s="132"/>
      <c r="EQJ416" s="132"/>
      <c r="EQK416" s="140"/>
      <c r="EQL416" s="140"/>
      <c r="EQM416" s="132"/>
      <c r="EQN416" s="141"/>
      <c r="EQP416" s="2"/>
      <c r="EQQ416" s="2"/>
      <c r="EQR416" s="2"/>
      <c r="EQS416" s="2"/>
      <c r="EQT416" s="2"/>
      <c r="EQU416" s="2"/>
      <c r="EQV416" s="2"/>
      <c r="EQW416" s="2"/>
      <c r="EQY416" s="132"/>
      <c r="EQZ416" s="132"/>
      <c r="ERA416" s="140"/>
      <c r="ERB416" s="132"/>
      <c r="ERC416" s="132"/>
      <c r="ERD416" s="132"/>
      <c r="ERE416" s="140"/>
      <c r="ERF416" s="140"/>
      <c r="ERG416" s="132"/>
      <c r="ERH416" s="141"/>
      <c r="ERJ416" s="2"/>
      <c r="ERK416" s="2"/>
      <c r="ERL416" s="2"/>
      <c r="ERM416" s="2"/>
      <c r="ERN416" s="2"/>
      <c r="ERO416" s="2"/>
      <c r="ERP416" s="2"/>
      <c r="ERQ416" s="2"/>
      <c r="ERS416" s="132"/>
      <c r="ERT416" s="132"/>
      <c r="ERU416" s="140"/>
      <c r="ERV416" s="132"/>
      <c r="ERW416" s="132"/>
      <c r="ERX416" s="132"/>
      <c r="ERY416" s="140"/>
      <c r="ERZ416" s="140"/>
      <c r="ESA416" s="132"/>
      <c r="ESB416" s="141"/>
      <c r="ESD416" s="2"/>
      <c r="ESE416" s="2"/>
      <c r="ESF416" s="2"/>
      <c r="ESG416" s="2"/>
      <c r="ESH416" s="2"/>
      <c r="ESI416" s="2"/>
      <c r="ESJ416" s="2"/>
      <c r="ESK416" s="2"/>
      <c r="ESM416" s="132"/>
      <c r="ESN416" s="132"/>
      <c r="ESO416" s="140"/>
      <c r="ESP416" s="132"/>
      <c r="ESQ416" s="132"/>
      <c r="ESR416" s="132"/>
      <c r="ESS416" s="140"/>
      <c r="EST416" s="140"/>
      <c r="ESU416" s="132"/>
      <c r="ESV416" s="141"/>
      <c r="ESX416" s="2"/>
      <c r="ESY416" s="2"/>
      <c r="ESZ416" s="2"/>
      <c r="ETA416" s="2"/>
      <c r="ETB416" s="2"/>
      <c r="ETC416" s="2"/>
      <c r="ETD416" s="2"/>
      <c r="ETE416" s="2"/>
      <c r="ETG416" s="132"/>
      <c r="ETH416" s="132"/>
      <c r="ETI416" s="140"/>
      <c r="ETJ416" s="132"/>
      <c r="ETK416" s="132"/>
      <c r="ETL416" s="132"/>
      <c r="ETM416" s="140"/>
      <c r="ETN416" s="140"/>
      <c r="ETO416" s="132"/>
      <c r="ETP416" s="141"/>
      <c r="ETR416" s="2"/>
      <c r="ETS416" s="2"/>
      <c r="ETT416" s="2"/>
      <c r="ETU416" s="2"/>
      <c r="ETV416" s="2"/>
      <c r="ETW416" s="2"/>
      <c r="ETX416" s="2"/>
      <c r="ETY416" s="2"/>
      <c r="EUA416" s="132"/>
      <c r="EUB416" s="132"/>
      <c r="EUC416" s="140"/>
      <c r="EUD416" s="132"/>
      <c r="EUE416" s="132"/>
      <c r="EUF416" s="132"/>
      <c r="EUG416" s="140"/>
      <c r="EUH416" s="140"/>
      <c r="EUI416" s="132"/>
      <c r="EUJ416" s="141"/>
      <c r="EUL416" s="2"/>
      <c r="EUM416" s="2"/>
      <c r="EUN416" s="2"/>
      <c r="EUO416" s="2"/>
      <c r="EUP416" s="2"/>
      <c r="EUQ416" s="2"/>
      <c r="EUR416" s="2"/>
      <c r="EUS416" s="2"/>
      <c r="EUU416" s="132"/>
      <c r="EUV416" s="132"/>
      <c r="EUW416" s="140"/>
      <c r="EUX416" s="132"/>
      <c r="EUY416" s="132"/>
      <c r="EUZ416" s="132"/>
      <c r="EVA416" s="140"/>
      <c r="EVB416" s="140"/>
      <c r="EVC416" s="132"/>
      <c r="EVD416" s="141"/>
      <c r="EVF416" s="2"/>
      <c r="EVG416" s="2"/>
      <c r="EVH416" s="2"/>
      <c r="EVI416" s="2"/>
      <c r="EVJ416" s="2"/>
      <c r="EVK416" s="2"/>
      <c r="EVL416" s="2"/>
      <c r="EVM416" s="2"/>
      <c r="EVO416" s="132"/>
      <c r="EVP416" s="132"/>
      <c r="EVQ416" s="140"/>
      <c r="EVR416" s="132"/>
      <c r="EVS416" s="132"/>
      <c r="EVT416" s="132"/>
      <c r="EVU416" s="140"/>
      <c r="EVV416" s="140"/>
      <c r="EVW416" s="132"/>
      <c r="EVX416" s="141"/>
      <c r="EVZ416" s="2"/>
      <c r="EWA416" s="2"/>
      <c r="EWB416" s="2"/>
      <c r="EWC416" s="2"/>
      <c r="EWD416" s="2"/>
      <c r="EWE416" s="2"/>
      <c r="EWF416" s="2"/>
      <c r="EWG416" s="2"/>
      <c r="EWI416" s="132"/>
      <c r="EWJ416" s="132"/>
      <c r="EWK416" s="140"/>
      <c r="EWL416" s="132"/>
      <c r="EWM416" s="132"/>
      <c r="EWN416" s="132"/>
      <c r="EWO416" s="140"/>
      <c r="EWP416" s="140"/>
      <c r="EWQ416" s="132"/>
      <c r="EWR416" s="141"/>
      <c r="EWT416" s="2"/>
      <c r="EWU416" s="2"/>
      <c r="EWV416" s="2"/>
      <c r="EWW416" s="2"/>
      <c r="EWX416" s="2"/>
      <c r="EWY416" s="2"/>
      <c r="EWZ416" s="2"/>
      <c r="EXA416" s="2"/>
      <c r="EXC416" s="132"/>
      <c r="EXD416" s="132"/>
      <c r="EXE416" s="140"/>
      <c r="EXF416" s="132"/>
      <c r="EXG416" s="132"/>
      <c r="EXH416" s="132"/>
      <c r="EXI416" s="140"/>
      <c r="EXJ416" s="140"/>
      <c r="EXK416" s="132"/>
      <c r="EXL416" s="141"/>
      <c r="EXN416" s="2"/>
      <c r="EXO416" s="2"/>
      <c r="EXP416" s="2"/>
      <c r="EXQ416" s="2"/>
      <c r="EXR416" s="2"/>
      <c r="EXS416" s="2"/>
      <c r="EXT416" s="2"/>
      <c r="EXU416" s="2"/>
      <c r="EXW416" s="132"/>
      <c r="EXX416" s="132"/>
      <c r="EXY416" s="140"/>
      <c r="EXZ416" s="132"/>
      <c r="EYA416" s="132"/>
      <c r="EYB416" s="132"/>
      <c r="EYC416" s="140"/>
      <c r="EYD416" s="140"/>
      <c r="EYE416" s="132"/>
      <c r="EYF416" s="141"/>
      <c r="EYH416" s="2"/>
      <c r="EYI416" s="2"/>
      <c r="EYJ416" s="2"/>
      <c r="EYK416" s="2"/>
      <c r="EYL416" s="2"/>
      <c r="EYM416" s="2"/>
      <c r="EYN416" s="2"/>
      <c r="EYO416" s="2"/>
      <c r="EYQ416" s="132"/>
      <c r="EYR416" s="132"/>
      <c r="EYS416" s="140"/>
      <c r="EYT416" s="132"/>
      <c r="EYU416" s="132"/>
      <c r="EYV416" s="132"/>
      <c r="EYW416" s="140"/>
      <c r="EYX416" s="140"/>
      <c r="EYY416" s="132"/>
      <c r="EYZ416" s="141"/>
      <c r="EZB416" s="2"/>
      <c r="EZC416" s="2"/>
      <c r="EZD416" s="2"/>
      <c r="EZE416" s="2"/>
      <c r="EZF416" s="2"/>
      <c r="EZG416" s="2"/>
      <c r="EZH416" s="2"/>
      <c r="EZI416" s="2"/>
      <c r="EZK416" s="132"/>
      <c r="EZL416" s="132"/>
      <c r="EZM416" s="140"/>
      <c r="EZN416" s="132"/>
      <c r="EZO416" s="132"/>
      <c r="EZP416" s="132"/>
      <c r="EZQ416" s="140"/>
      <c r="EZR416" s="140"/>
      <c r="EZS416" s="132"/>
      <c r="EZT416" s="141"/>
      <c r="EZV416" s="2"/>
      <c r="EZW416" s="2"/>
      <c r="EZX416" s="2"/>
      <c r="EZY416" s="2"/>
      <c r="EZZ416" s="2"/>
      <c r="FAA416" s="2"/>
      <c r="FAB416" s="2"/>
      <c r="FAC416" s="2"/>
      <c r="FAE416" s="132"/>
      <c r="FAF416" s="132"/>
      <c r="FAG416" s="140"/>
      <c r="FAH416" s="132"/>
      <c r="FAI416" s="132"/>
      <c r="FAJ416" s="132"/>
      <c r="FAK416" s="140"/>
      <c r="FAL416" s="140"/>
      <c r="FAM416" s="132"/>
      <c r="FAN416" s="141"/>
      <c r="FAP416" s="2"/>
      <c r="FAQ416" s="2"/>
      <c r="FAR416" s="2"/>
      <c r="FAS416" s="2"/>
      <c r="FAT416" s="2"/>
      <c r="FAU416" s="2"/>
      <c r="FAV416" s="2"/>
      <c r="FAW416" s="2"/>
      <c r="FAY416" s="132"/>
      <c r="FAZ416" s="132"/>
      <c r="FBA416" s="140"/>
      <c r="FBB416" s="132"/>
      <c r="FBC416" s="132"/>
      <c r="FBD416" s="132"/>
      <c r="FBE416" s="140"/>
      <c r="FBF416" s="140"/>
      <c r="FBG416" s="132"/>
      <c r="FBH416" s="141"/>
      <c r="FBJ416" s="2"/>
      <c r="FBK416" s="2"/>
      <c r="FBL416" s="2"/>
      <c r="FBM416" s="2"/>
      <c r="FBN416" s="2"/>
      <c r="FBO416" s="2"/>
      <c r="FBP416" s="2"/>
      <c r="FBQ416" s="2"/>
      <c r="FBS416" s="132"/>
      <c r="FBT416" s="132"/>
      <c r="FBU416" s="140"/>
      <c r="FBV416" s="132"/>
      <c r="FBW416" s="132"/>
      <c r="FBX416" s="132"/>
      <c r="FBY416" s="140"/>
      <c r="FBZ416" s="140"/>
      <c r="FCA416" s="132"/>
      <c r="FCB416" s="141"/>
      <c r="FCD416" s="2"/>
      <c r="FCE416" s="2"/>
      <c r="FCF416" s="2"/>
      <c r="FCG416" s="2"/>
      <c r="FCH416" s="2"/>
      <c r="FCI416" s="2"/>
      <c r="FCJ416" s="2"/>
      <c r="FCK416" s="2"/>
      <c r="FCM416" s="132"/>
      <c r="FCN416" s="132"/>
      <c r="FCO416" s="140"/>
      <c r="FCP416" s="132"/>
      <c r="FCQ416" s="132"/>
      <c r="FCR416" s="132"/>
      <c r="FCS416" s="140"/>
      <c r="FCT416" s="140"/>
      <c r="FCU416" s="132"/>
      <c r="FCV416" s="141"/>
      <c r="FCX416" s="2"/>
      <c r="FCY416" s="2"/>
      <c r="FCZ416" s="2"/>
      <c r="FDA416" s="2"/>
      <c r="FDB416" s="2"/>
      <c r="FDC416" s="2"/>
      <c r="FDD416" s="2"/>
      <c r="FDE416" s="2"/>
      <c r="FDG416" s="132"/>
      <c r="FDH416" s="132"/>
      <c r="FDI416" s="140"/>
      <c r="FDJ416" s="132"/>
      <c r="FDK416" s="132"/>
      <c r="FDL416" s="132"/>
      <c r="FDM416" s="140"/>
      <c r="FDN416" s="140"/>
      <c r="FDO416" s="132"/>
      <c r="FDP416" s="141"/>
      <c r="FDR416" s="2"/>
      <c r="FDS416" s="2"/>
      <c r="FDT416" s="2"/>
      <c r="FDU416" s="2"/>
      <c r="FDV416" s="2"/>
      <c r="FDW416" s="2"/>
      <c r="FDX416" s="2"/>
      <c r="FDY416" s="2"/>
      <c r="FEA416" s="132"/>
      <c r="FEB416" s="132"/>
      <c r="FEC416" s="140"/>
      <c r="FED416" s="132"/>
      <c r="FEE416" s="132"/>
      <c r="FEF416" s="132"/>
      <c r="FEG416" s="140"/>
      <c r="FEH416" s="140"/>
      <c r="FEI416" s="132"/>
      <c r="FEJ416" s="141"/>
      <c r="FEL416" s="2"/>
      <c r="FEM416" s="2"/>
      <c r="FEN416" s="2"/>
      <c r="FEO416" s="2"/>
      <c r="FEP416" s="2"/>
      <c r="FEQ416" s="2"/>
      <c r="FER416" s="2"/>
      <c r="FES416" s="2"/>
      <c r="FEU416" s="132"/>
      <c r="FEV416" s="132"/>
      <c r="FEW416" s="140"/>
      <c r="FEX416" s="132"/>
      <c r="FEY416" s="132"/>
      <c r="FEZ416" s="132"/>
      <c r="FFA416" s="140"/>
      <c r="FFB416" s="140"/>
      <c r="FFC416" s="132"/>
      <c r="FFD416" s="141"/>
      <c r="FFF416" s="2"/>
      <c r="FFG416" s="2"/>
      <c r="FFH416" s="2"/>
      <c r="FFI416" s="2"/>
      <c r="FFJ416" s="2"/>
      <c r="FFK416" s="2"/>
      <c r="FFL416" s="2"/>
      <c r="FFM416" s="2"/>
      <c r="FFO416" s="132"/>
      <c r="FFP416" s="132"/>
      <c r="FFQ416" s="140"/>
      <c r="FFR416" s="132"/>
      <c r="FFS416" s="132"/>
      <c r="FFT416" s="132"/>
      <c r="FFU416" s="140"/>
      <c r="FFV416" s="140"/>
      <c r="FFW416" s="132"/>
      <c r="FFX416" s="141"/>
      <c r="FFZ416" s="2"/>
      <c r="FGA416" s="2"/>
      <c r="FGB416" s="2"/>
      <c r="FGC416" s="2"/>
      <c r="FGD416" s="2"/>
      <c r="FGE416" s="2"/>
      <c r="FGF416" s="2"/>
      <c r="FGG416" s="2"/>
      <c r="FGI416" s="132"/>
      <c r="FGJ416" s="132"/>
      <c r="FGK416" s="140"/>
      <c r="FGL416" s="132"/>
      <c r="FGM416" s="132"/>
      <c r="FGN416" s="132"/>
      <c r="FGO416" s="140"/>
      <c r="FGP416" s="140"/>
      <c r="FGQ416" s="132"/>
      <c r="FGR416" s="141"/>
      <c r="FGT416" s="2"/>
      <c r="FGU416" s="2"/>
      <c r="FGV416" s="2"/>
      <c r="FGW416" s="2"/>
      <c r="FGX416" s="2"/>
      <c r="FGY416" s="2"/>
      <c r="FGZ416" s="2"/>
      <c r="FHA416" s="2"/>
      <c r="FHC416" s="132"/>
      <c r="FHD416" s="132"/>
      <c r="FHE416" s="140"/>
      <c r="FHF416" s="132"/>
      <c r="FHG416" s="132"/>
      <c r="FHH416" s="132"/>
      <c r="FHI416" s="140"/>
      <c r="FHJ416" s="140"/>
      <c r="FHK416" s="132"/>
      <c r="FHL416" s="141"/>
      <c r="FHN416" s="2"/>
      <c r="FHO416" s="2"/>
      <c r="FHP416" s="2"/>
      <c r="FHQ416" s="2"/>
      <c r="FHR416" s="2"/>
      <c r="FHS416" s="2"/>
      <c r="FHT416" s="2"/>
      <c r="FHU416" s="2"/>
      <c r="FHW416" s="132"/>
      <c r="FHX416" s="132"/>
      <c r="FHY416" s="140"/>
      <c r="FHZ416" s="132"/>
      <c r="FIA416" s="132"/>
      <c r="FIB416" s="132"/>
      <c r="FIC416" s="140"/>
      <c r="FID416" s="140"/>
      <c r="FIE416" s="132"/>
      <c r="FIF416" s="141"/>
      <c r="FIH416" s="2"/>
      <c r="FII416" s="2"/>
      <c r="FIJ416" s="2"/>
      <c r="FIK416" s="2"/>
      <c r="FIL416" s="2"/>
      <c r="FIM416" s="2"/>
      <c r="FIN416" s="2"/>
      <c r="FIO416" s="2"/>
      <c r="FIQ416" s="132"/>
      <c r="FIR416" s="132"/>
      <c r="FIS416" s="140"/>
      <c r="FIT416" s="132"/>
      <c r="FIU416" s="132"/>
      <c r="FIV416" s="132"/>
      <c r="FIW416" s="140"/>
      <c r="FIX416" s="140"/>
      <c r="FIY416" s="132"/>
      <c r="FIZ416" s="141"/>
      <c r="FJB416" s="2"/>
      <c r="FJC416" s="2"/>
      <c r="FJD416" s="2"/>
      <c r="FJE416" s="2"/>
      <c r="FJF416" s="2"/>
      <c r="FJG416" s="2"/>
      <c r="FJH416" s="2"/>
      <c r="FJI416" s="2"/>
      <c r="FJK416" s="132"/>
      <c r="FJL416" s="132"/>
      <c r="FJM416" s="140"/>
      <c r="FJN416" s="132"/>
      <c r="FJO416" s="132"/>
      <c r="FJP416" s="132"/>
      <c r="FJQ416" s="140"/>
      <c r="FJR416" s="140"/>
      <c r="FJS416" s="132"/>
      <c r="FJT416" s="141"/>
      <c r="FJV416" s="2"/>
      <c r="FJW416" s="2"/>
      <c r="FJX416" s="2"/>
      <c r="FJY416" s="2"/>
      <c r="FJZ416" s="2"/>
      <c r="FKA416" s="2"/>
      <c r="FKB416" s="2"/>
      <c r="FKC416" s="2"/>
      <c r="FKE416" s="132"/>
      <c r="FKF416" s="132"/>
      <c r="FKG416" s="140"/>
      <c r="FKH416" s="132"/>
      <c r="FKI416" s="132"/>
      <c r="FKJ416" s="132"/>
      <c r="FKK416" s="140"/>
      <c r="FKL416" s="140"/>
      <c r="FKM416" s="132"/>
      <c r="FKN416" s="141"/>
      <c r="FKP416" s="2"/>
      <c r="FKQ416" s="2"/>
      <c r="FKR416" s="2"/>
      <c r="FKS416" s="2"/>
      <c r="FKT416" s="2"/>
      <c r="FKU416" s="2"/>
      <c r="FKV416" s="2"/>
      <c r="FKW416" s="2"/>
      <c r="FKY416" s="132"/>
      <c r="FKZ416" s="132"/>
      <c r="FLA416" s="140"/>
      <c r="FLB416" s="132"/>
      <c r="FLC416" s="132"/>
      <c r="FLD416" s="132"/>
      <c r="FLE416" s="140"/>
      <c r="FLF416" s="140"/>
      <c r="FLG416" s="132"/>
      <c r="FLH416" s="141"/>
      <c r="FLJ416" s="2"/>
      <c r="FLK416" s="2"/>
      <c r="FLL416" s="2"/>
      <c r="FLM416" s="2"/>
      <c r="FLN416" s="2"/>
      <c r="FLO416" s="2"/>
      <c r="FLP416" s="2"/>
      <c r="FLQ416" s="2"/>
      <c r="FLS416" s="132"/>
      <c r="FLT416" s="132"/>
      <c r="FLU416" s="140"/>
      <c r="FLV416" s="132"/>
      <c r="FLW416" s="132"/>
      <c r="FLX416" s="132"/>
      <c r="FLY416" s="140"/>
      <c r="FLZ416" s="140"/>
      <c r="FMA416" s="132"/>
      <c r="FMB416" s="141"/>
      <c r="FMD416" s="2"/>
      <c r="FME416" s="2"/>
      <c r="FMF416" s="2"/>
      <c r="FMG416" s="2"/>
      <c r="FMH416" s="2"/>
      <c r="FMI416" s="2"/>
      <c r="FMJ416" s="2"/>
      <c r="FMK416" s="2"/>
      <c r="FMM416" s="132"/>
      <c r="FMN416" s="132"/>
      <c r="FMO416" s="140"/>
      <c r="FMP416" s="132"/>
      <c r="FMQ416" s="132"/>
      <c r="FMR416" s="132"/>
      <c r="FMS416" s="140"/>
      <c r="FMT416" s="140"/>
      <c r="FMU416" s="132"/>
      <c r="FMV416" s="141"/>
      <c r="FMX416" s="2"/>
      <c r="FMY416" s="2"/>
      <c r="FMZ416" s="2"/>
      <c r="FNA416" s="2"/>
      <c r="FNB416" s="2"/>
      <c r="FNC416" s="2"/>
      <c r="FND416" s="2"/>
      <c r="FNE416" s="2"/>
      <c r="FNG416" s="132"/>
      <c r="FNH416" s="132"/>
      <c r="FNI416" s="140"/>
      <c r="FNJ416" s="132"/>
      <c r="FNK416" s="132"/>
      <c r="FNL416" s="132"/>
      <c r="FNM416" s="140"/>
      <c r="FNN416" s="140"/>
      <c r="FNO416" s="132"/>
      <c r="FNP416" s="141"/>
      <c r="FNR416" s="2"/>
      <c r="FNS416" s="2"/>
      <c r="FNT416" s="2"/>
      <c r="FNU416" s="2"/>
      <c r="FNV416" s="2"/>
      <c r="FNW416" s="2"/>
      <c r="FNX416" s="2"/>
      <c r="FNY416" s="2"/>
      <c r="FOA416" s="132"/>
      <c r="FOB416" s="132"/>
      <c r="FOC416" s="140"/>
      <c r="FOD416" s="132"/>
      <c r="FOE416" s="132"/>
      <c r="FOF416" s="132"/>
      <c r="FOG416" s="140"/>
      <c r="FOH416" s="140"/>
      <c r="FOI416" s="132"/>
      <c r="FOJ416" s="141"/>
      <c r="FOL416" s="2"/>
      <c r="FOM416" s="2"/>
      <c r="FON416" s="2"/>
      <c r="FOO416" s="2"/>
      <c r="FOP416" s="2"/>
      <c r="FOQ416" s="2"/>
      <c r="FOR416" s="2"/>
      <c r="FOS416" s="2"/>
      <c r="FOU416" s="132"/>
      <c r="FOV416" s="132"/>
      <c r="FOW416" s="140"/>
      <c r="FOX416" s="132"/>
      <c r="FOY416" s="132"/>
      <c r="FOZ416" s="132"/>
      <c r="FPA416" s="140"/>
      <c r="FPB416" s="140"/>
      <c r="FPC416" s="132"/>
      <c r="FPD416" s="141"/>
      <c r="FPF416" s="2"/>
      <c r="FPG416" s="2"/>
      <c r="FPH416" s="2"/>
      <c r="FPI416" s="2"/>
      <c r="FPJ416" s="2"/>
      <c r="FPK416" s="2"/>
      <c r="FPL416" s="2"/>
      <c r="FPM416" s="2"/>
      <c r="FPO416" s="132"/>
      <c r="FPP416" s="132"/>
      <c r="FPQ416" s="140"/>
      <c r="FPR416" s="132"/>
      <c r="FPS416" s="132"/>
      <c r="FPT416" s="132"/>
      <c r="FPU416" s="140"/>
      <c r="FPV416" s="140"/>
      <c r="FPW416" s="132"/>
      <c r="FPX416" s="141"/>
      <c r="FPZ416" s="2"/>
      <c r="FQA416" s="2"/>
      <c r="FQB416" s="2"/>
      <c r="FQC416" s="2"/>
      <c r="FQD416" s="2"/>
      <c r="FQE416" s="2"/>
      <c r="FQF416" s="2"/>
      <c r="FQG416" s="2"/>
      <c r="FQI416" s="132"/>
      <c r="FQJ416" s="132"/>
      <c r="FQK416" s="140"/>
      <c r="FQL416" s="132"/>
      <c r="FQM416" s="132"/>
      <c r="FQN416" s="132"/>
      <c r="FQO416" s="140"/>
      <c r="FQP416" s="140"/>
      <c r="FQQ416" s="132"/>
      <c r="FQR416" s="141"/>
      <c r="FQT416" s="2"/>
      <c r="FQU416" s="2"/>
      <c r="FQV416" s="2"/>
      <c r="FQW416" s="2"/>
      <c r="FQX416" s="2"/>
      <c r="FQY416" s="2"/>
      <c r="FQZ416" s="2"/>
      <c r="FRA416" s="2"/>
      <c r="FRC416" s="132"/>
      <c r="FRD416" s="132"/>
      <c r="FRE416" s="140"/>
      <c r="FRF416" s="132"/>
      <c r="FRG416" s="132"/>
      <c r="FRH416" s="132"/>
      <c r="FRI416" s="140"/>
      <c r="FRJ416" s="140"/>
      <c r="FRK416" s="132"/>
      <c r="FRL416" s="141"/>
      <c r="FRN416" s="2"/>
      <c r="FRO416" s="2"/>
      <c r="FRP416" s="2"/>
      <c r="FRQ416" s="2"/>
      <c r="FRR416" s="2"/>
      <c r="FRS416" s="2"/>
      <c r="FRT416" s="2"/>
      <c r="FRU416" s="2"/>
      <c r="FRW416" s="132"/>
      <c r="FRX416" s="132"/>
      <c r="FRY416" s="140"/>
      <c r="FRZ416" s="132"/>
      <c r="FSA416" s="132"/>
      <c r="FSB416" s="132"/>
      <c r="FSC416" s="140"/>
      <c r="FSD416" s="140"/>
      <c r="FSE416" s="132"/>
      <c r="FSF416" s="141"/>
      <c r="FSH416" s="2"/>
      <c r="FSI416" s="2"/>
      <c r="FSJ416" s="2"/>
      <c r="FSK416" s="2"/>
      <c r="FSL416" s="2"/>
      <c r="FSM416" s="2"/>
      <c r="FSN416" s="2"/>
      <c r="FSO416" s="2"/>
      <c r="FSQ416" s="132"/>
      <c r="FSR416" s="132"/>
      <c r="FSS416" s="140"/>
      <c r="FST416" s="132"/>
      <c r="FSU416" s="132"/>
      <c r="FSV416" s="132"/>
      <c r="FSW416" s="140"/>
      <c r="FSX416" s="140"/>
      <c r="FSY416" s="132"/>
      <c r="FSZ416" s="141"/>
      <c r="FTB416" s="2"/>
      <c r="FTC416" s="2"/>
      <c r="FTD416" s="2"/>
      <c r="FTE416" s="2"/>
      <c r="FTF416" s="2"/>
      <c r="FTG416" s="2"/>
      <c r="FTH416" s="2"/>
      <c r="FTI416" s="2"/>
      <c r="FTK416" s="132"/>
      <c r="FTL416" s="132"/>
      <c r="FTM416" s="140"/>
      <c r="FTN416" s="132"/>
      <c r="FTO416" s="132"/>
      <c r="FTP416" s="132"/>
      <c r="FTQ416" s="140"/>
      <c r="FTR416" s="140"/>
      <c r="FTS416" s="132"/>
      <c r="FTT416" s="141"/>
      <c r="FTV416" s="2"/>
      <c r="FTW416" s="2"/>
      <c r="FTX416" s="2"/>
      <c r="FTY416" s="2"/>
      <c r="FTZ416" s="2"/>
      <c r="FUA416" s="2"/>
      <c r="FUB416" s="2"/>
      <c r="FUC416" s="2"/>
      <c r="FUE416" s="132"/>
      <c r="FUF416" s="132"/>
      <c r="FUG416" s="140"/>
      <c r="FUH416" s="132"/>
      <c r="FUI416" s="132"/>
      <c r="FUJ416" s="132"/>
      <c r="FUK416" s="140"/>
      <c r="FUL416" s="140"/>
      <c r="FUM416" s="132"/>
      <c r="FUN416" s="141"/>
      <c r="FUP416" s="2"/>
      <c r="FUQ416" s="2"/>
      <c r="FUR416" s="2"/>
      <c r="FUS416" s="2"/>
      <c r="FUT416" s="2"/>
      <c r="FUU416" s="2"/>
      <c r="FUV416" s="2"/>
      <c r="FUW416" s="2"/>
      <c r="FUY416" s="132"/>
      <c r="FUZ416" s="132"/>
      <c r="FVA416" s="140"/>
      <c r="FVB416" s="132"/>
      <c r="FVC416" s="132"/>
      <c r="FVD416" s="132"/>
      <c r="FVE416" s="140"/>
      <c r="FVF416" s="140"/>
      <c r="FVG416" s="132"/>
      <c r="FVH416" s="141"/>
      <c r="FVJ416" s="2"/>
      <c r="FVK416" s="2"/>
      <c r="FVL416" s="2"/>
      <c r="FVM416" s="2"/>
      <c r="FVN416" s="2"/>
      <c r="FVO416" s="2"/>
      <c r="FVP416" s="2"/>
      <c r="FVQ416" s="2"/>
      <c r="FVS416" s="132"/>
      <c r="FVT416" s="132"/>
      <c r="FVU416" s="140"/>
      <c r="FVV416" s="132"/>
      <c r="FVW416" s="132"/>
      <c r="FVX416" s="132"/>
      <c r="FVY416" s="140"/>
      <c r="FVZ416" s="140"/>
      <c r="FWA416" s="132"/>
      <c r="FWB416" s="141"/>
      <c r="FWD416" s="2"/>
      <c r="FWE416" s="2"/>
      <c r="FWF416" s="2"/>
      <c r="FWG416" s="2"/>
      <c r="FWH416" s="2"/>
      <c r="FWI416" s="2"/>
      <c r="FWJ416" s="2"/>
      <c r="FWK416" s="2"/>
      <c r="FWM416" s="132"/>
      <c r="FWN416" s="132"/>
      <c r="FWO416" s="140"/>
      <c r="FWP416" s="132"/>
      <c r="FWQ416" s="132"/>
      <c r="FWR416" s="132"/>
      <c r="FWS416" s="140"/>
      <c r="FWT416" s="140"/>
      <c r="FWU416" s="132"/>
      <c r="FWV416" s="141"/>
      <c r="FWX416" s="2"/>
      <c r="FWY416" s="2"/>
      <c r="FWZ416" s="2"/>
      <c r="FXA416" s="2"/>
      <c r="FXB416" s="2"/>
      <c r="FXC416" s="2"/>
      <c r="FXD416" s="2"/>
      <c r="FXE416" s="2"/>
      <c r="FXG416" s="132"/>
      <c r="FXH416" s="132"/>
      <c r="FXI416" s="140"/>
      <c r="FXJ416" s="132"/>
      <c r="FXK416" s="132"/>
      <c r="FXL416" s="132"/>
      <c r="FXM416" s="140"/>
      <c r="FXN416" s="140"/>
      <c r="FXO416" s="132"/>
      <c r="FXP416" s="141"/>
      <c r="FXR416" s="2"/>
      <c r="FXS416" s="2"/>
      <c r="FXT416" s="2"/>
      <c r="FXU416" s="2"/>
      <c r="FXV416" s="2"/>
      <c r="FXW416" s="2"/>
      <c r="FXX416" s="2"/>
      <c r="FXY416" s="2"/>
      <c r="FYA416" s="132"/>
      <c r="FYB416" s="132"/>
      <c r="FYC416" s="140"/>
      <c r="FYD416" s="132"/>
      <c r="FYE416" s="132"/>
      <c r="FYF416" s="132"/>
      <c r="FYG416" s="140"/>
      <c r="FYH416" s="140"/>
      <c r="FYI416" s="132"/>
      <c r="FYJ416" s="141"/>
      <c r="FYL416" s="2"/>
      <c r="FYM416" s="2"/>
      <c r="FYN416" s="2"/>
      <c r="FYO416" s="2"/>
      <c r="FYP416" s="2"/>
      <c r="FYQ416" s="2"/>
      <c r="FYR416" s="2"/>
      <c r="FYS416" s="2"/>
      <c r="FYU416" s="132"/>
      <c r="FYV416" s="132"/>
      <c r="FYW416" s="140"/>
      <c r="FYX416" s="132"/>
      <c r="FYY416" s="132"/>
      <c r="FYZ416" s="132"/>
      <c r="FZA416" s="140"/>
      <c r="FZB416" s="140"/>
      <c r="FZC416" s="132"/>
      <c r="FZD416" s="141"/>
      <c r="FZF416" s="2"/>
      <c r="FZG416" s="2"/>
      <c r="FZH416" s="2"/>
      <c r="FZI416" s="2"/>
      <c r="FZJ416" s="2"/>
      <c r="FZK416" s="2"/>
      <c r="FZL416" s="2"/>
      <c r="FZM416" s="2"/>
      <c r="FZO416" s="132"/>
      <c r="FZP416" s="132"/>
      <c r="FZQ416" s="140"/>
      <c r="FZR416" s="132"/>
      <c r="FZS416" s="132"/>
      <c r="FZT416" s="132"/>
      <c r="FZU416" s="140"/>
      <c r="FZV416" s="140"/>
      <c r="FZW416" s="132"/>
      <c r="FZX416" s="141"/>
      <c r="FZZ416" s="2"/>
      <c r="GAA416" s="2"/>
      <c r="GAB416" s="2"/>
      <c r="GAC416" s="2"/>
      <c r="GAD416" s="2"/>
      <c r="GAE416" s="2"/>
      <c r="GAF416" s="2"/>
      <c r="GAG416" s="2"/>
      <c r="GAI416" s="132"/>
      <c r="GAJ416" s="132"/>
      <c r="GAK416" s="140"/>
      <c r="GAL416" s="132"/>
      <c r="GAM416" s="132"/>
      <c r="GAN416" s="132"/>
      <c r="GAO416" s="140"/>
      <c r="GAP416" s="140"/>
      <c r="GAQ416" s="132"/>
      <c r="GAR416" s="141"/>
      <c r="GAT416" s="2"/>
      <c r="GAU416" s="2"/>
      <c r="GAV416" s="2"/>
      <c r="GAW416" s="2"/>
      <c r="GAX416" s="2"/>
      <c r="GAY416" s="2"/>
      <c r="GAZ416" s="2"/>
      <c r="GBA416" s="2"/>
      <c r="GBC416" s="132"/>
      <c r="GBD416" s="132"/>
      <c r="GBE416" s="140"/>
      <c r="GBF416" s="132"/>
      <c r="GBG416" s="132"/>
      <c r="GBH416" s="132"/>
      <c r="GBI416" s="140"/>
      <c r="GBJ416" s="140"/>
      <c r="GBK416" s="132"/>
      <c r="GBL416" s="141"/>
      <c r="GBN416" s="2"/>
      <c r="GBO416" s="2"/>
      <c r="GBP416" s="2"/>
      <c r="GBQ416" s="2"/>
      <c r="GBR416" s="2"/>
      <c r="GBS416" s="2"/>
      <c r="GBT416" s="2"/>
      <c r="GBU416" s="2"/>
      <c r="GBW416" s="132"/>
      <c r="GBX416" s="132"/>
      <c r="GBY416" s="140"/>
      <c r="GBZ416" s="132"/>
      <c r="GCA416" s="132"/>
      <c r="GCB416" s="132"/>
      <c r="GCC416" s="140"/>
      <c r="GCD416" s="140"/>
      <c r="GCE416" s="132"/>
      <c r="GCF416" s="141"/>
      <c r="GCH416" s="2"/>
      <c r="GCI416" s="2"/>
      <c r="GCJ416" s="2"/>
      <c r="GCK416" s="2"/>
      <c r="GCL416" s="2"/>
      <c r="GCM416" s="2"/>
      <c r="GCN416" s="2"/>
      <c r="GCO416" s="2"/>
      <c r="GCQ416" s="132"/>
      <c r="GCR416" s="132"/>
      <c r="GCS416" s="140"/>
      <c r="GCT416" s="132"/>
      <c r="GCU416" s="132"/>
      <c r="GCV416" s="132"/>
      <c r="GCW416" s="140"/>
      <c r="GCX416" s="140"/>
      <c r="GCY416" s="132"/>
      <c r="GCZ416" s="141"/>
      <c r="GDB416" s="2"/>
      <c r="GDC416" s="2"/>
      <c r="GDD416" s="2"/>
      <c r="GDE416" s="2"/>
      <c r="GDF416" s="2"/>
      <c r="GDG416" s="2"/>
      <c r="GDH416" s="2"/>
      <c r="GDI416" s="2"/>
      <c r="GDK416" s="132"/>
      <c r="GDL416" s="132"/>
      <c r="GDM416" s="140"/>
      <c r="GDN416" s="132"/>
      <c r="GDO416" s="132"/>
      <c r="GDP416" s="132"/>
      <c r="GDQ416" s="140"/>
      <c r="GDR416" s="140"/>
      <c r="GDS416" s="132"/>
      <c r="GDT416" s="141"/>
      <c r="GDV416" s="2"/>
      <c r="GDW416" s="2"/>
      <c r="GDX416" s="2"/>
      <c r="GDY416" s="2"/>
      <c r="GDZ416" s="2"/>
      <c r="GEA416" s="2"/>
      <c r="GEB416" s="2"/>
      <c r="GEC416" s="2"/>
      <c r="GEE416" s="132"/>
      <c r="GEF416" s="132"/>
      <c r="GEG416" s="140"/>
      <c r="GEH416" s="132"/>
      <c r="GEI416" s="132"/>
      <c r="GEJ416" s="132"/>
      <c r="GEK416" s="140"/>
      <c r="GEL416" s="140"/>
      <c r="GEM416" s="132"/>
      <c r="GEN416" s="141"/>
      <c r="GEP416" s="2"/>
      <c r="GEQ416" s="2"/>
      <c r="GER416" s="2"/>
      <c r="GES416" s="2"/>
      <c r="GET416" s="2"/>
      <c r="GEU416" s="2"/>
      <c r="GEV416" s="2"/>
      <c r="GEW416" s="2"/>
      <c r="GEY416" s="132"/>
      <c r="GEZ416" s="132"/>
      <c r="GFA416" s="140"/>
      <c r="GFB416" s="132"/>
      <c r="GFC416" s="132"/>
      <c r="GFD416" s="132"/>
      <c r="GFE416" s="140"/>
      <c r="GFF416" s="140"/>
      <c r="GFG416" s="132"/>
      <c r="GFH416" s="141"/>
      <c r="GFJ416" s="2"/>
      <c r="GFK416" s="2"/>
      <c r="GFL416" s="2"/>
      <c r="GFM416" s="2"/>
      <c r="GFN416" s="2"/>
      <c r="GFO416" s="2"/>
      <c r="GFP416" s="2"/>
      <c r="GFQ416" s="2"/>
      <c r="GFS416" s="132"/>
      <c r="GFT416" s="132"/>
      <c r="GFU416" s="140"/>
      <c r="GFV416" s="132"/>
      <c r="GFW416" s="132"/>
      <c r="GFX416" s="132"/>
      <c r="GFY416" s="140"/>
      <c r="GFZ416" s="140"/>
      <c r="GGA416" s="132"/>
      <c r="GGB416" s="141"/>
      <c r="GGD416" s="2"/>
      <c r="GGE416" s="2"/>
      <c r="GGF416" s="2"/>
      <c r="GGG416" s="2"/>
      <c r="GGH416" s="2"/>
      <c r="GGI416" s="2"/>
      <c r="GGJ416" s="2"/>
      <c r="GGK416" s="2"/>
      <c r="GGM416" s="132"/>
      <c r="GGN416" s="132"/>
      <c r="GGO416" s="140"/>
      <c r="GGP416" s="132"/>
      <c r="GGQ416" s="132"/>
      <c r="GGR416" s="132"/>
      <c r="GGS416" s="140"/>
      <c r="GGT416" s="140"/>
      <c r="GGU416" s="132"/>
      <c r="GGV416" s="141"/>
      <c r="GGX416" s="2"/>
      <c r="GGY416" s="2"/>
      <c r="GGZ416" s="2"/>
      <c r="GHA416" s="2"/>
      <c r="GHB416" s="2"/>
      <c r="GHC416" s="2"/>
      <c r="GHD416" s="2"/>
      <c r="GHE416" s="2"/>
      <c r="GHG416" s="132"/>
      <c r="GHH416" s="132"/>
      <c r="GHI416" s="140"/>
      <c r="GHJ416" s="132"/>
      <c r="GHK416" s="132"/>
      <c r="GHL416" s="132"/>
      <c r="GHM416" s="140"/>
      <c r="GHN416" s="140"/>
      <c r="GHO416" s="132"/>
      <c r="GHP416" s="141"/>
      <c r="GHR416" s="2"/>
      <c r="GHS416" s="2"/>
      <c r="GHT416" s="2"/>
      <c r="GHU416" s="2"/>
      <c r="GHV416" s="2"/>
      <c r="GHW416" s="2"/>
      <c r="GHX416" s="2"/>
      <c r="GHY416" s="2"/>
      <c r="GIA416" s="132"/>
      <c r="GIB416" s="132"/>
      <c r="GIC416" s="140"/>
      <c r="GID416" s="132"/>
      <c r="GIE416" s="132"/>
      <c r="GIF416" s="132"/>
      <c r="GIG416" s="140"/>
      <c r="GIH416" s="140"/>
      <c r="GII416" s="132"/>
      <c r="GIJ416" s="141"/>
      <c r="GIL416" s="2"/>
      <c r="GIM416" s="2"/>
      <c r="GIN416" s="2"/>
      <c r="GIO416" s="2"/>
      <c r="GIP416" s="2"/>
      <c r="GIQ416" s="2"/>
      <c r="GIR416" s="2"/>
      <c r="GIS416" s="2"/>
      <c r="GIU416" s="132"/>
      <c r="GIV416" s="132"/>
      <c r="GIW416" s="140"/>
      <c r="GIX416" s="132"/>
      <c r="GIY416" s="132"/>
      <c r="GIZ416" s="132"/>
      <c r="GJA416" s="140"/>
      <c r="GJB416" s="140"/>
      <c r="GJC416" s="132"/>
      <c r="GJD416" s="141"/>
      <c r="GJF416" s="2"/>
      <c r="GJG416" s="2"/>
      <c r="GJH416" s="2"/>
      <c r="GJI416" s="2"/>
      <c r="GJJ416" s="2"/>
      <c r="GJK416" s="2"/>
      <c r="GJL416" s="2"/>
      <c r="GJM416" s="2"/>
      <c r="GJO416" s="132"/>
      <c r="GJP416" s="132"/>
      <c r="GJQ416" s="140"/>
      <c r="GJR416" s="132"/>
      <c r="GJS416" s="132"/>
      <c r="GJT416" s="132"/>
      <c r="GJU416" s="140"/>
      <c r="GJV416" s="140"/>
      <c r="GJW416" s="132"/>
      <c r="GJX416" s="141"/>
      <c r="GJZ416" s="2"/>
      <c r="GKA416" s="2"/>
      <c r="GKB416" s="2"/>
      <c r="GKC416" s="2"/>
      <c r="GKD416" s="2"/>
      <c r="GKE416" s="2"/>
      <c r="GKF416" s="2"/>
      <c r="GKG416" s="2"/>
      <c r="GKI416" s="132"/>
      <c r="GKJ416" s="132"/>
      <c r="GKK416" s="140"/>
      <c r="GKL416" s="132"/>
      <c r="GKM416" s="132"/>
      <c r="GKN416" s="132"/>
      <c r="GKO416" s="140"/>
      <c r="GKP416" s="140"/>
      <c r="GKQ416" s="132"/>
      <c r="GKR416" s="141"/>
      <c r="GKT416" s="2"/>
      <c r="GKU416" s="2"/>
      <c r="GKV416" s="2"/>
      <c r="GKW416" s="2"/>
      <c r="GKX416" s="2"/>
      <c r="GKY416" s="2"/>
      <c r="GKZ416" s="2"/>
      <c r="GLA416" s="2"/>
      <c r="GLC416" s="132"/>
      <c r="GLD416" s="132"/>
      <c r="GLE416" s="140"/>
      <c r="GLF416" s="132"/>
      <c r="GLG416" s="132"/>
      <c r="GLH416" s="132"/>
      <c r="GLI416" s="140"/>
      <c r="GLJ416" s="140"/>
      <c r="GLK416" s="132"/>
      <c r="GLL416" s="141"/>
      <c r="GLN416" s="2"/>
      <c r="GLO416" s="2"/>
      <c r="GLP416" s="2"/>
      <c r="GLQ416" s="2"/>
      <c r="GLR416" s="2"/>
      <c r="GLS416" s="2"/>
      <c r="GLT416" s="2"/>
      <c r="GLU416" s="2"/>
      <c r="GLW416" s="132"/>
      <c r="GLX416" s="132"/>
      <c r="GLY416" s="140"/>
      <c r="GLZ416" s="132"/>
      <c r="GMA416" s="132"/>
      <c r="GMB416" s="132"/>
      <c r="GMC416" s="140"/>
      <c r="GMD416" s="140"/>
      <c r="GME416" s="132"/>
      <c r="GMF416" s="141"/>
      <c r="GMH416" s="2"/>
      <c r="GMI416" s="2"/>
      <c r="GMJ416" s="2"/>
      <c r="GMK416" s="2"/>
      <c r="GML416" s="2"/>
      <c r="GMM416" s="2"/>
      <c r="GMN416" s="2"/>
      <c r="GMO416" s="2"/>
      <c r="GMQ416" s="132"/>
      <c r="GMR416" s="132"/>
      <c r="GMS416" s="140"/>
      <c r="GMT416" s="132"/>
      <c r="GMU416" s="132"/>
      <c r="GMV416" s="132"/>
      <c r="GMW416" s="140"/>
      <c r="GMX416" s="140"/>
      <c r="GMY416" s="132"/>
      <c r="GMZ416" s="141"/>
      <c r="GNB416" s="2"/>
      <c r="GNC416" s="2"/>
      <c r="GND416" s="2"/>
      <c r="GNE416" s="2"/>
      <c r="GNF416" s="2"/>
      <c r="GNG416" s="2"/>
      <c r="GNH416" s="2"/>
      <c r="GNI416" s="2"/>
      <c r="GNK416" s="132"/>
      <c r="GNL416" s="132"/>
      <c r="GNM416" s="140"/>
      <c r="GNN416" s="132"/>
      <c r="GNO416" s="132"/>
      <c r="GNP416" s="132"/>
      <c r="GNQ416" s="140"/>
      <c r="GNR416" s="140"/>
      <c r="GNS416" s="132"/>
      <c r="GNT416" s="141"/>
      <c r="GNV416" s="2"/>
      <c r="GNW416" s="2"/>
      <c r="GNX416" s="2"/>
      <c r="GNY416" s="2"/>
      <c r="GNZ416" s="2"/>
      <c r="GOA416" s="2"/>
      <c r="GOB416" s="2"/>
      <c r="GOC416" s="2"/>
      <c r="GOE416" s="132"/>
      <c r="GOF416" s="132"/>
      <c r="GOG416" s="140"/>
      <c r="GOH416" s="132"/>
      <c r="GOI416" s="132"/>
      <c r="GOJ416" s="132"/>
      <c r="GOK416" s="140"/>
      <c r="GOL416" s="140"/>
      <c r="GOM416" s="132"/>
      <c r="GON416" s="141"/>
      <c r="GOP416" s="2"/>
      <c r="GOQ416" s="2"/>
      <c r="GOR416" s="2"/>
      <c r="GOS416" s="2"/>
      <c r="GOT416" s="2"/>
      <c r="GOU416" s="2"/>
      <c r="GOV416" s="2"/>
      <c r="GOW416" s="2"/>
      <c r="GOY416" s="132"/>
      <c r="GOZ416" s="132"/>
      <c r="GPA416" s="140"/>
      <c r="GPB416" s="132"/>
      <c r="GPC416" s="132"/>
      <c r="GPD416" s="132"/>
      <c r="GPE416" s="140"/>
      <c r="GPF416" s="140"/>
      <c r="GPG416" s="132"/>
      <c r="GPH416" s="141"/>
      <c r="GPJ416" s="2"/>
      <c r="GPK416" s="2"/>
      <c r="GPL416" s="2"/>
      <c r="GPM416" s="2"/>
      <c r="GPN416" s="2"/>
      <c r="GPO416" s="2"/>
      <c r="GPP416" s="2"/>
      <c r="GPQ416" s="2"/>
      <c r="GPS416" s="132"/>
      <c r="GPT416" s="132"/>
      <c r="GPU416" s="140"/>
      <c r="GPV416" s="132"/>
      <c r="GPW416" s="132"/>
      <c r="GPX416" s="132"/>
      <c r="GPY416" s="140"/>
      <c r="GPZ416" s="140"/>
      <c r="GQA416" s="132"/>
      <c r="GQB416" s="141"/>
      <c r="GQD416" s="2"/>
      <c r="GQE416" s="2"/>
      <c r="GQF416" s="2"/>
      <c r="GQG416" s="2"/>
      <c r="GQH416" s="2"/>
      <c r="GQI416" s="2"/>
      <c r="GQJ416" s="2"/>
      <c r="GQK416" s="2"/>
      <c r="GQM416" s="132"/>
      <c r="GQN416" s="132"/>
      <c r="GQO416" s="140"/>
      <c r="GQP416" s="132"/>
      <c r="GQQ416" s="132"/>
      <c r="GQR416" s="132"/>
      <c r="GQS416" s="140"/>
      <c r="GQT416" s="140"/>
      <c r="GQU416" s="132"/>
      <c r="GQV416" s="141"/>
      <c r="GQX416" s="2"/>
      <c r="GQY416" s="2"/>
      <c r="GQZ416" s="2"/>
      <c r="GRA416" s="2"/>
      <c r="GRB416" s="2"/>
      <c r="GRC416" s="2"/>
      <c r="GRD416" s="2"/>
      <c r="GRE416" s="2"/>
      <c r="GRG416" s="132"/>
      <c r="GRH416" s="132"/>
      <c r="GRI416" s="140"/>
      <c r="GRJ416" s="132"/>
      <c r="GRK416" s="132"/>
      <c r="GRL416" s="132"/>
      <c r="GRM416" s="140"/>
      <c r="GRN416" s="140"/>
      <c r="GRO416" s="132"/>
      <c r="GRP416" s="141"/>
      <c r="GRR416" s="2"/>
      <c r="GRS416" s="2"/>
      <c r="GRT416" s="2"/>
      <c r="GRU416" s="2"/>
      <c r="GRV416" s="2"/>
      <c r="GRW416" s="2"/>
      <c r="GRX416" s="2"/>
      <c r="GRY416" s="2"/>
      <c r="GSA416" s="132"/>
      <c r="GSB416" s="132"/>
      <c r="GSC416" s="140"/>
      <c r="GSD416" s="132"/>
      <c r="GSE416" s="132"/>
      <c r="GSF416" s="132"/>
      <c r="GSG416" s="140"/>
      <c r="GSH416" s="140"/>
      <c r="GSI416" s="132"/>
      <c r="GSJ416" s="141"/>
      <c r="GSL416" s="2"/>
      <c r="GSM416" s="2"/>
      <c r="GSN416" s="2"/>
      <c r="GSO416" s="2"/>
      <c r="GSP416" s="2"/>
      <c r="GSQ416" s="2"/>
      <c r="GSR416" s="2"/>
      <c r="GSS416" s="2"/>
      <c r="GSU416" s="132"/>
      <c r="GSV416" s="132"/>
      <c r="GSW416" s="140"/>
      <c r="GSX416" s="132"/>
      <c r="GSY416" s="132"/>
      <c r="GSZ416" s="132"/>
      <c r="GTA416" s="140"/>
      <c r="GTB416" s="140"/>
      <c r="GTC416" s="132"/>
      <c r="GTD416" s="141"/>
      <c r="GTF416" s="2"/>
      <c r="GTG416" s="2"/>
      <c r="GTH416" s="2"/>
      <c r="GTI416" s="2"/>
      <c r="GTJ416" s="2"/>
      <c r="GTK416" s="2"/>
      <c r="GTL416" s="2"/>
      <c r="GTM416" s="2"/>
      <c r="GTO416" s="132"/>
      <c r="GTP416" s="132"/>
      <c r="GTQ416" s="140"/>
      <c r="GTR416" s="132"/>
      <c r="GTS416" s="132"/>
      <c r="GTT416" s="132"/>
      <c r="GTU416" s="140"/>
      <c r="GTV416" s="140"/>
      <c r="GTW416" s="132"/>
      <c r="GTX416" s="141"/>
      <c r="GTZ416" s="2"/>
      <c r="GUA416" s="2"/>
      <c r="GUB416" s="2"/>
      <c r="GUC416" s="2"/>
      <c r="GUD416" s="2"/>
      <c r="GUE416" s="2"/>
      <c r="GUF416" s="2"/>
      <c r="GUG416" s="2"/>
      <c r="GUI416" s="132"/>
      <c r="GUJ416" s="132"/>
      <c r="GUK416" s="140"/>
      <c r="GUL416" s="132"/>
      <c r="GUM416" s="132"/>
      <c r="GUN416" s="132"/>
      <c r="GUO416" s="140"/>
      <c r="GUP416" s="140"/>
      <c r="GUQ416" s="132"/>
      <c r="GUR416" s="141"/>
      <c r="GUT416" s="2"/>
      <c r="GUU416" s="2"/>
      <c r="GUV416" s="2"/>
      <c r="GUW416" s="2"/>
      <c r="GUX416" s="2"/>
      <c r="GUY416" s="2"/>
      <c r="GUZ416" s="2"/>
      <c r="GVA416" s="2"/>
      <c r="GVC416" s="132"/>
      <c r="GVD416" s="132"/>
      <c r="GVE416" s="140"/>
      <c r="GVF416" s="132"/>
      <c r="GVG416" s="132"/>
      <c r="GVH416" s="132"/>
      <c r="GVI416" s="140"/>
      <c r="GVJ416" s="140"/>
      <c r="GVK416" s="132"/>
      <c r="GVL416" s="141"/>
      <c r="GVN416" s="2"/>
      <c r="GVO416" s="2"/>
      <c r="GVP416" s="2"/>
      <c r="GVQ416" s="2"/>
      <c r="GVR416" s="2"/>
      <c r="GVS416" s="2"/>
      <c r="GVT416" s="2"/>
      <c r="GVU416" s="2"/>
      <c r="GVW416" s="132"/>
      <c r="GVX416" s="132"/>
      <c r="GVY416" s="140"/>
      <c r="GVZ416" s="132"/>
      <c r="GWA416" s="132"/>
      <c r="GWB416" s="132"/>
      <c r="GWC416" s="140"/>
      <c r="GWD416" s="140"/>
      <c r="GWE416" s="132"/>
      <c r="GWF416" s="141"/>
      <c r="GWH416" s="2"/>
      <c r="GWI416" s="2"/>
      <c r="GWJ416" s="2"/>
      <c r="GWK416" s="2"/>
      <c r="GWL416" s="2"/>
      <c r="GWM416" s="2"/>
      <c r="GWN416" s="2"/>
      <c r="GWO416" s="2"/>
      <c r="GWQ416" s="132"/>
      <c r="GWR416" s="132"/>
      <c r="GWS416" s="140"/>
      <c r="GWT416" s="132"/>
      <c r="GWU416" s="132"/>
      <c r="GWV416" s="132"/>
      <c r="GWW416" s="140"/>
      <c r="GWX416" s="140"/>
      <c r="GWY416" s="132"/>
      <c r="GWZ416" s="141"/>
      <c r="GXB416" s="2"/>
      <c r="GXC416" s="2"/>
      <c r="GXD416" s="2"/>
      <c r="GXE416" s="2"/>
      <c r="GXF416" s="2"/>
      <c r="GXG416" s="2"/>
      <c r="GXH416" s="2"/>
      <c r="GXI416" s="2"/>
      <c r="GXK416" s="132"/>
      <c r="GXL416" s="132"/>
      <c r="GXM416" s="140"/>
      <c r="GXN416" s="132"/>
      <c r="GXO416" s="132"/>
      <c r="GXP416" s="132"/>
      <c r="GXQ416" s="140"/>
      <c r="GXR416" s="140"/>
      <c r="GXS416" s="132"/>
      <c r="GXT416" s="141"/>
      <c r="GXV416" s="2"/>
      <c r="GXW416" s="2"/>
      <c r="GXX416" s="2"/>
      <c r="GXY416" s="2"/>
      <c r="GXZ416" s="2"/>
      <c r="GYA416" s="2"/>
      <c r="GYB416" s="2"/>
      <c r="GYC416" s="2"/>
      <c r="GYE416" s="132"/>
      <c r="GYF416" s="132"/>
      <c r="GYG416" s="140"/>
      <c r="GYH416" s="132"/>
      <c r="GYI416" s="132"/>
      <c r="GYJ416" s="132"/>
      <c r="GYK416" s="140"/>
      <c r="GYL416" s="140"/>
      <c r="GYM416" s="132"/>
      <c r="GYN416" s="141"/>
      <c r="GYP416" s="2"/>
      <c r="GYQ416" s="2"/>
      <c r="GYR416" s="2"/>
      <c r="GYS416" s="2"/>
      <c r="GYT416" s="2"/>
      <c r="GYU416" s="2"/>
      <c r="GYV416" s="2"/>
      <c r="GYW416" s="2"/>
      <c r="GYY416" s="132"/>
      <c r="GYZ416" s="132"/>
      <c r="GZA416" s="140"/>
      <c r="GZB416" s="132"/>
      <c r="GZC416" s="132"/>
      <c r="GZD416" s="132"/>
      <c r="GZE416" s="140"/>
      <c r="GZF416" s="140"/>
      <c r="GZG416" s="132"/>
      <c r="GZH416" s="141"/>
      <c r="GZJ416" s="2"/>
      <c r="GZK416" s="2"/>
      <c r="GZL416" s="2"/>
      <c r="GZM416" s="2"/>
      <c r="GZN416" s="2"/>
      <c r="GZO416" s="2"/>
      <c r="GZP416" s="2"/>
      <c r="GZQ416" s="2"/>
      <c r="GZS416" s="132"/>
      <c r="GZT416" s="132"/>
      <c r="GZU416" s="140"/>
      <c r="GZV416" s="132"/>
      <c r="GZW416" s="132"/>
      <c r="GZX416" s="132"/>
      <c r="GZY416" s="140"/>
      <c r="GZZ416" s="140"/>
      <c r="HAA416" s="132"/>
      <c r="HAB416" s="141"/>
      <c r="HAD416" s="2"/>
      <c r="HAE416" s="2"/>
      <c r="HAF416" s="2"/>
      <c r="HAG416" s="2"/>
      <c r="HAH416" s="2"/>
      <c r="HAI416" s="2"/>
      <c r="HAJ416" s="2"/>
      <c r="HAK416" s="2"/>
      <c r="HAM416" s="132"/>
      <c r="HAN416" s="132"/>
      <c r="HAO416" s="140"/>
      <c r="HAP416" s="132"/>
      <c r="HAQ416" s="132"/>
      <c r="HAR416" s="132"/>
      <c r="HAS416" s="140"/>
      <c r="HAT416" s="140"/>
      <c r="HAU416" s="132"/>
      <c r="HAV416" s="141"/>
      <c r="HAX416" s="2"/>
      <c r="HAY416" s="2"/>
      <c r="HAZ416" s="2"/>
      <c r="HBA416" s="2"/>
      <c r="HBB416" s="2"/>
      <c r="HBC416" s="2"/>
      <c r="HBD416" s="2"/>
      <c r="HBE416" s="2"/>
      <c r="HBG416" s="132"/>
      <c r="HBH416" s="132"/>
      <c r="HBI416" s="140"/>
      <c r="HBJ416" s="132"/>
      <c r="HBK416" s="132"/>
      <c r="HBL416" s="132"/>
      <c r="HBM416" s="140"/>
      <c r="HBN416" s="140"/>
      <c r="HBO416" s="132"/>
      <c r="HBP416" s="141"/>
      <c r="HBR416" s="2"/>
      <c r="HBS416" s="2"/>
      <c r="HBT416" s="2"/>
      <c r="HBU416" s="2"/>
      <c r="HBV416" s="2"/>
      <c r="HBW416" s="2"/>
      <c r="HBX416" s="2"/>
      <c r="HBY416" s="2"/>
      <c r="HCA416" s="132"/>
      <c r="HCB416" s="132"/>
      <c r="HCC416" s="140"/>
      <c r="HCD416" s="132"/>
      <c r="HCE416" s="132"/>
      <c r="HCF416" s="132"/>
      <c r="HCG416" s="140"/>
      <c r="HCH416" s="140"/>
      <c r="HCI416" s="132"/>
      <c r="HCJ416" s="141"/>
      <c r="HCL416" s="2"/>
      <c r="HCM416" s="2"/>
      <c r="HCN416" s="2"/>
      <c r="HCO416" s="2"/>
      <c r="HCP416" s="2"/>
      <c r="HCQ416" s="2"/>
      <c r="HCR416" s="2"/>
      <c r="HCS416" s="2"/>
      <c r="HCU416" s="132"/>
      <c r="HCV416" s="132"/>
      <c r="HCW416" s="140"/>
      <c r="HCX416" s="132"/>
      <c r="HCY416" s="132"/>
      <c r="HCZ416" s="132"/>
      <c r="HDA416" s="140"/>
      <c r="HDB416" s="140"/>
      <c r="HDC416" s="132"/>
      <c r="HDD416" s="141"/>
      <c r="HDF416" s="2"/>
      <c r="HDG416" s="2"/>
      <c r="HDH416" s="2"/>
      <c r="HDI416" s="2"/>
      <c r="HDJ416" s="2"/>
      <c r="HDK416" s="2"/>
      <c r="HDL416" s="2"/>
      <c r="HDM416" s="2"/>
      <c r="HDO416" s="132"/>
      <c r="HDP416" s="132"/>
      <c r="HDQ416" s="140"/>
      <c r="HDR416" s="132"/>
      <c r="HDS416" s="132"/>
      <c r="HDT416" s="132"/>
      <c r="HDU416" s="140"/>
      <c r="HDV416" s="140"/>
      <c r="HDW416" s="132"/>
      <c r="HDX416" s="141"/>
      <c r="HDZ416" s="2"/>
      <c r="HEA416" s="2"/>
      <c r="HEB416" s="2"/>
      <c r="HEC416" s="2"/>
      <c r="HED416" s="2"/>
      <c r="HEE416" s="2"/>
      <c r="HEF416" s="2"/>
      <c r="HEG416" s="2"/>
      <c r="HEI416" s="132"/>
      <c r="HEJ416" s="132"/>
      <c r="HEK416" s="140"/>
      <c r="HEL416" s="132"/>
      <c r="HEM416" s="132"/>
      <c r="HEN416" s="132"/>
      <c r="HEO416" s="140"/>
      <c r="HEP416" s="140"/>
      <c r="HEQ416" s="132"/>
      <c r="HER416" s="141"/>
      <c r="HET416" s="2"/>
      <c r="HEU416" s="2"/>
      <c r="HEV416" s="2"/>
      <c r="HEW416" s="2"/>
      <c r="HEX416" s="2"/>
      <c r="HEY416" s="2"/>
      <c r="HEZ416" s="2"/>
      <c r="HFA416" s="2"/>
      <c r="HFC416" s="132"/>
      <c r="HFD416" s="132"/>
      <c r="HFE416" s="140"/>
      <c r="HFF416" s="132"/>
      <c r="HFG416" s="132"/>
      <c r="HFH416" s="132"/>
      <c r="HFI416" s="140"/>
      <c r="HFJ416" s="140"/>
      <c r="HFK416" s="132"/>
      <c r="HFL416" s="141"/>
      <c r="HFN416" s="2"/>
      <c r="HFO416" s="2"/>
      <c r="HFP416" s="2"/>
      <c r="HFQ416" s="2"/>
      <c r="HFR416" s="2"/>
      <c r="HFS416" s="2"/>
      <c r="HFT416" s="2"/>
      <c r="HFU416" s="2"/>
      <c r="HFW416" s="132"/>
      <c r="HFX416" s="132"/>
      <c r="HFY416" s="140"/>
      <c r="HFZ416" s="132"/>
      <c r="HGA416" s="132"/>
      <c r="HGB416" s="132"/>
      <c r="HGC416" s="140"/>
      <c r="HGD416" s="140"/>
      <c r="HGE416" s="132"/>
      <c r="HGF416" s="141"/>
      <c r="HGH416" s="2"/>
      <c r="HGI416" s="2"/>
      <c r="HGJ416" s="2"/>
      <c r="HGK416" s="2"/>
      <c r="HGL416" s="2"/>
      <c r="HGM416" s="2"/>
      <c r="HGN416" s="2"/>
      <c r="HGO416" s="2"/>
      <c r="HGQ416" s="132"/>
      <c r="HGR416" s="132"/>
      <c r="HGS416" s="140"/>
      <c r="HGT416" s="132"/>
      <c r="HGU416" s="132"/>
      <c r="HGV416" s="132"/>
      <c r="HGW416" s="140"/>
      <c r="HGX416" s="140"/>
      <c r="HGY416" s="132"/>
      <c r="HGZ416" s="141"/>
      <c r="HHB416" s="2"/>
      <c r="HHC416" s="2"/>
      <c r="HHD416" s="2"/>
      <c r="HHE416" s="2"/>
      <c r="HHF416" s="2"/>
      <c r="HHG416" s="2"/>
      <c r="HHH416" s="2"/>
      <c r="HHI416" s="2"/>
      <c r="HHK416" s="132"/>
      <c r="HHL416" s="132"/>
      <c r="HHM416" s="140"/>
      <c r="HHN416" s="132"/>
      <c r="HHO416" s="132"/>
      <c r="HHP416" s="132"/>
      <c r="HHQ416" s="140"/>
      <c r="HHR416" s="140"/>
      <c r="HHS416" s="132"/>
      <c r="HHT416" s="141"/>
      <c r="HHV416" s="2"/>
      <c r="HHW416" s="2"/>
      <c r="HHX416" s="2"/>
      <c r="HHY416" s="2"/>
      <c r="HHZ416" s="2"/>
      <c r="HIA416" s="2"/>
      <c r="HIB416" s="2"/>
      <c r="HIC416" s="2"/>
      <c r="HIE416" s="132"/>
      <c r="HIF416" s="132"/>
      <c r="HIG416" s="140"/>
      <c r="HIH416" s="132"/>
      <c r="HII416" s="132"/>
      <c r="HIJ416" s="132"/>
      <c r="HIK416" s="140"/>
      <c r="HIL416" s="140"/>
      <c r="HIM416" s="132"/>
      <c r="HIN416" s="141"/>
      <c r="HIP416" s="2"/>
      <c r="HIQ416" s="2"/>
      <c r="HIR416" s="2"/>
      <c r="HIS416" s="2"/>
      <c r="HIT416" s="2"/>
      <c r="HIU416" s="2"/>
      <c r="HIV416" s="2"/>
      <c r="HIW416" s="2"/>
      <c r="HIY416" s="132"/>
      <c r="HIZ416" s="132"/>
      <c r="HJA416" s="140"/>
      <c r="HJB416" s="132"/>
      <c r="HJC416" s="132"/>
      <c r="HJD416" s="132"/>
      <c r="HJE416" s="140"/>
      <c r="HJF416" s="140"/>
      <c r="HJG416" s="132"/>
      <c r="HJH416" s="141"/>
      <c r="HJJ416" s="2"/>
      <c r="HJK416" s="2"/>
      <c r="HJL416" s="2"/>
      <c r="HJM416" s="2"/>
      <c r="HJN416" s="2"/>
      <c r="HJO416" s="2"/>
      <c r="HJP416" s="2"/>
      <c r="HJQ416" s="2"/>
      <c r="HJS416" s="132"/>
      <c r="HJT416" s="132"/>
      <c r="HJU416" s="140"/>
      <c r="HJV416" s="132"/>
      <c r="HJW416" s="132"/>
      <c r="HJX416" s="132"/>
      <c r="HJY416" s="140"/>
      <c r="HJZ416" s="140"/>
      <c r="HKA416" s="132"/>
      <c r="HKB416" s="141"/>
      <c r="HKD416" s="2"/>
      <c r="HKE416" s="2"/>
      <c r="HKF416" s="2"/>
      <c r="HKG416" s="2"/>
      <c r="HKH416" s="2"/>
      <c r="HKI416" s="2"/>
      <c r="HKJ416" s="2"/>
      <c r="HKK416" s="2"/>
      <c r="HKM416" s="132"/>
      <c r="HKN416" s="132"/>
      <c r="HKO416" s="140"/>
      <c r="HKP416" s="132"/>
      <c r="HKQ416" s="132"/>
      <c r="HKR416" s="132"/>
      <c r="HKS416" s="140"/>
      <c r="HKT416" s="140"/>
      <c r="HKU416" s="132"/>
      <c r="HKV416" s="141"/>
      <c r="HKX416" s="2"/>
      <c r="HKY416" s="2"/>
      <c r="HKZ416" s="2"/>
      <c r="HLA416" s="2"/>
      <c r="HLB416" s="2"/>
      <c r="HLC416" s="2"/>
      <c r="HLD416" s="2"/>
      <c r="HLE416" s="2"/>
      <c r="HLG416" s="132"/>
      <c r="HLH416" s="132"/>
      <c r="HLI416" s="140"/>
      <c r="HLJ416" s="132"/>
      <c r="HLK416" s="132"/>
      <c r="HLL416" s="132"/>
      <c r="HLM416" s="140"/>
      <c r="HLN416" s="140"/>
      <c r="HLO416" s="132"/>
      <c r="HLP416" s="141"/>
      <c r="HLR416" s="2"/>
      <c r="HLS416" s="2"/>
      <c r="HLT416" s="2"/>
      <c r="HLU416" s="2"/>
      <c r="HLV416" s="2"/>
      <c r="HLW416" s="2"/>
      <c r="HLX416" s="2"/>
      <c r="HLY416" s="2"/>
      <c r="HMA416" s="132"/>
      <c r="HMB416" s="132"/>
      <c r="HMC416" s="140"/>
      <c r="HMD416" s="132"/>
      <c r="HME416" s="132"/>
      <c r="HMF416" s="132"/>
      <c r="HMG416" s="140"/>
      <c r="HMH416" s="140"/>
      <c r="HMI416" s="132"/>
      <c r="HMJ416" s="141"/>
      <c r="HML416" s="2"/>
      <c r="HMM416" s="2"/>
      <c r="HMN416" s="2"/>
      <c r="HMO416" s="2"/>
      <c r="HMP416" s="2"/>
      <c r="HMQ416" s="2"/>
      <c r="HMR416" s="2"/>
      <c r="HMS416" s="2"/>
      <c r="HMU416" s="132"/>
      <c r="HMV416" s="132"/>
      <c r="HMW416" s="140"/>
      <c r="HMX416" s="132"/>
      <c r="HMY416" s="132"/>
      <c r="HMZ416" s="132"/>
      <c r="HNA416" s="140"/>
      <c r="HNB416" s="140"/>
      <c r="HNC416" s="132"/>
      <c r="HND416" s="141"/>
      <c r="HNF416" s="2"/>
      <c r="HNG416" s="2"/>
      <c r="HNH416" s="2"/>
      <c r="HNI416" s="2"/>
      <c r="HNJ416" s="2"/>
      <c r="HNK416" s="2"/>
      <c r="HNL416" s="2"/>
      <c r="HNM416" s="2"/>
      <c r="HNO416" s="132"/>
      <c r="HNP416" s="132"/>
      <c r="HNQ416" s="140"/>
      <c r="HNR416" s="132"/>
      <c r="HNS416" s="132"/>
      <c r="HNT416" s="132"/>
      <c r="HNU416" s="140"/>
      <c r="HNV416" s="140"/>
      <c r="HNW416" s="132"/>
      <c r="HNX416" s="141"/>
      <c r="HNZ416" s="2"/>
      <c r="HOA416" s="2"/>
      <c r="HOB416" s="2"/>
      <c r="HOC416" s="2"/>
      <c r="HOD416" s="2"/>
      <c r="HOE416" s="2"/>
      <c r="HOF416" s="2"/>
      <c r="HOG416" s="2"/>
      <c r="HOI416" s="132"/>
      <c r="HOJ416" s="132"/>
      <c r="HOK416" s="140"/>
      <c r="HOL416" s="132"/>
      <c r="HOM416" s="132"/>
      <c r="HON416" s="132"/>
      <c r="HOO416" s="140"/>
      <c r="HOP416" s="140"/>
      <c r="HOQ416" s="132"/>
      <c r="HOR416" s="141"/>
      <c r="HOT416" s="2"/>
      <c r="HOU416" s="2"/>
      <c r="HOV416" s="2"/>
      <c r="HOW416" s="2"/>
      <c r="HOX416" s="2"/>
      <c r="HOY416" s="2"/>
      <c r="HOZ416" s="2"/>
      <c r="HPA416" s="2"/>
      <c r="HPC416" s="132"/>
      <c r="HPD416" s="132"/>
      <c r="HPE416" s="140"/>
      <c r="HPF416" s="132"/>
      <c r="HPG416" s="132"/>
      <c r="HPH416" s="132"/>
      <c r="HPI416" s="140"/>
      <c r="HPJ416" s="140"/>
      <c r="HPK416" s="132"/>
      <c r="HPL416" s="141"/>
      <c r="HPN416" s="2"/>
      <c r="HPO416" s="2"/>
      <c r="HPP416" s="2"/>
      <c r="HPQ416" s="2"/>
      <c r="HPR416" s="2"/>
      <c r="HPS416" s="2"/>
      <c r="HPT416" s="2"/>
      <c r="HPU416" s="2"/>
      <c r="HPW416" s="132"/>
      <c r="HPX416" s="132"/>
      <c r="HPY416" s="140"/>
      <c r="HPZ416" s="132"/>
      <c r="HQA416" s="132"/>
      <c r="HQB416" s="132"/>
      <c r="HQC416" s="140"/>
      <c r="HQD416" s="140"/>
      <c r="HQE416" s="132"/>
      <c r="HQF416" s="141"/>
      <c r="HQH416" s="2"/>
      <c r="HQI416" s="2"/>
      <c r="HQJ416" s="2"/>
      <c r="HQK416" s="2"/>
      <c r="HQL416" s="2"/>
      <c r="HQM416" s="2"/>
      <c r="HQN416" s="2"/>
      <c r="HQO416" s="2"/>
      <c r="HQQ416" s="132"/>
      <c r="HQR416" s="132"/>
      <c r="HQS416" s="140"/>
      <c r="HQT416" s="132"/>
      <c r="HQU416" s="132"/>
      <c r="HQV416" s="132"/>
      <c r="HQW416" s="140"/>
      <c r="HQX416" s="140"/>
      <c r="HQY416" s="132"/>
      <c r="HQZ416" s="141"/>
      <c r="HRB416" s="2"/>
      <c r="HRC416" s="2"/>
      <c r="HRD416" s="2"/>
      <c r="HRE416" s="2"/>
      <c r="HRF416" s="2"/>
      <c r="HRG416" s="2"/>
      <c r="HRH416" s="2"/>
      <c r="HRI416" s="2"/>
      <c r="HRK416" s="132"/>
      <c r="HRL416" s="132"/>
      <c r="HRM416" s="140"/>
      <c r="HRN416" s="132"/>
      <c r="HRO416" s="132"/>
      <c r="HRP416" s="132"/>
      <c r="HRQ416" s="140"/>
      <c r="HRR416" s="140"/>
      <c r="HRS416" s="132"/>
      <c r="HRT416" s="141"/>
      <c r="HRV416" s="2"/>
      <c r="HRW416" s="2"/>
      <c r="HRX416" s="2"/>
      <c r="HRY416" s="2"/>
      <c r="HRZ416" s="2"/>
      <c r="HSA416" s="2"/>
      <c r="HSB416" s="2"/>
      <c r="HSC416" s="2"/>
      <c r="HSE416" s="132"/>
      <c r="HSF416" s="132"/>
      <c r="HSG416" s="140"/>
      <c r="HSH416" s="132"/>
      <c r="HSI416" s="132"/>
      <c r="HSJ416" s="132"/>
      <c r="HSK416" s="140"/>
      <c r="HSL416" s="140"/>
      <c r="HSM416" s="132"/>
      <c r="HSN416" s="141"/>
      <c r="HSP416" s="2"/>
      <c r="HSQ416" s="2"/>
      <c r="HSR416" s="2"/>
      <c r="HSS416" s="2"/>
      <c r="HST416" s="2"/>
      <c r="HSU416" s="2"/>
      <c r="HSV416" s="2"/>
      <c r="HSW416" s="2"/>
      <c r="HSY416" s="132"/>
      <c r="HSZ416" s="132"/>
      <c r="HTA416" s="140"/>
      <c r="HTB416" s="132"/>
      <c r="HTC416" s="132"/>
      <c r="HTD416" s="132"/>
      <c r="HTE416" s="140"/>
      <c r="HTF416" s="140"/>
      <c r="HTG416" s="132"/>
      <c r="HTH416" s="141"/>
      <c r="HTJ416" s="2"/>
      <c r="HTK416" s="2"/>
      <c r="HTL416" s="2"/>
      <c r="HTM416" s="2"/>
      <c r="HTN416" s="2"/>
      <c r="HTO416" s="2"/>
      <c r="HTP416" s="2"/>
      <c r="HTQ416" s="2"/>
      <c r="HTS416" s="132"/>
      <c r="HTT416" s="132"/>
      <c r="HTU416" s="140"/>
      <c r="HTV416" s="132"/>
      <c r="HTW416" s="132"/>
      <c r="HTX416" s="132"/>
      <c r="HTY416" s="140"/>
      <c r="HTZ416" s="140"/>
      <c r="HUA416" s="132"/>
      <c r="HUB416" s="141"/>
      <c r="HUD416" s="2"/>
      <c r="HUE416" s="2"/>
      <c r="HUF416" s="2"/>
      <c r="HUG416" s="2"/>
      <c r="HUH416" s="2"/>
      <c r="HUI416" s="2"/>
      <c r="HUJ416" s="2"/>
      <c r="HUK416" s="2"/>
      <c r="HUM416" s="132"/>
      <c r="HUN416" s="132"/>
      <c r="HUO416" s="140"/>
      <c r="HUP416" s="132"/>
      <c r="HUQ416" s="132"/>
      <c r="HUR416" s="132"/>
      <c r="HUS416" s="140"/>
      <c r="HUT416" s="140"/>
      <c r="HUU416" s="132"/>
      <c r="HUV416" s="141"/>
      <c r="HUX416" s="2"/>
      <c r="HUY416" s="2"/>
      <c r="HUZ416" s="2"/>
      <c r="HVA416" s="2"/>
      <c r="HVB416" s="2"/>
      <c r="HVC416" s="2"/>
      <c r="HVD416" s="2"/>
      <c r="HVE416" s="2"/>
      <c r="HVG416" s="132"/>
      <c r="HVH416" s="132"/>
      <c r="HVI416" s="140"/>
      <c r="HVJ416" s="132"/>
      <c r="HVK416" s="132"/>
      <c r="HVL416" s="132"/>
      <c r="HVM416" s="140"/>
      <c r="HVN416" s="140"/>
      <c r="HVO416" s="132"/>
      <c r="HVP416" s="141"/>
      <c r="HVR416" s="2"/>
      <c r="HVS416" s="2"/>
      <c r="HVT416" s="2"/>
      <c r="HVU416" s="2"/>
      <c r="HVV416" s="2"/>
      <c r="HVW416" s="2"/>
      <c r="HVX416" s="2"/>
      <c r="HVY416" s="2"/>
      <c r="HWA416" s="132"/>
      <c r="HWB416" s="132"/>
      <c r="HWC416" s="140"/>
      <c r="HWD416" s="132"/>
      <c r="HWE416" s="132"/>
      <c r="HWF416" s="132"/>
      <c r="HWG416" s="140"/>
      <c r="HWH416" s="140"/>
      <c r="HWI416" s="132"/>
      <c r="HWJ416" s="141"/>
      <c r="HWL416" s="2"/>
      <c r="HWM416" s="2"/>
      <c r="HWN416" s="2"/>
      <c r="HWO416" s="2"/>
      <c r="HWP416" s="2"/>
      <c r="HWQ416" s="2"/>
      <c r="HWR416" s="2"/>
      <c r="HWS416" s="2"/>
      <c r="HWU416" s="132"/>
      <c r="HWV416" s="132"/>
      <c r="HWW416" s="140"/>
      <c r="HWX416" s="132"/>
      <c r="HWY416" s="132"/>
      <c r="HWZ416" s="132"/>
      <c r="HXA416" s="140"/>
      <c r="HXB416" s="140"/>
      <c r="HXC416" s="132"/>
      <c r="HXD416" s="141"/>
      <c r="HXF416" s="2"/>
      <c r="HXG416" s="2"/>
      <c r="HXH416" s="2"/>
      <c r="HXI416" s="2"/>
      <c r="HXJ416" s="2"/>
      <c r="HXK416" s="2"/>
      <c r="HXL416" s="2"/>
      <c r="HXM416" s="2"/>
      <c r="HXO416" s="132"/>
      <c r="HXP416" s="132"/>
      <c r="HXQ416" s="140"/>
      <c r="HXR416" s="132"/>
      <c r="HXS416" s="132"/>
      <c r="HXT416" s="132"/>
      <c r="HXU416" s="140"/>
      <c r="HXV416" s="140"/>
      <c r="HXW416" s="132"/>
      <c r="HXX416" s="141"/>
      <c r="HXZ416" s="2"/>
      <c r="HYA416" s="2"/>
      <c r="HYB416" s="2"/>
      <c r="HYC416" s="2"/>
      <c r="HYD416" s="2"/>
      <c r="HYE416" s="2"/>
      <c r="HYF416" s="2"/>
      <c r="HYG416" s="2"/>
      <c r="HYI416" s="132"/>
      <c r="HYJ416" s="132"/>
      <c r="HYK416" s="140"/>
      <c r="HYL416" s="132"/>
      <c r="HYM416" s="132"/>
      <c r="HYN416" s="132"/>
      <c r="HYO416" s="140"/>
      <c r="HYP416" s="140"/>
      <c r="HYQ416" s="132"/>
      <c r="HYR416" s="141"/>
      <c r="HYT416" s="2"/>
      <c r="HYU416" s="2"/>
      <c r="HYV416" s="2"/>
      <c r="HYW416" s="2"/>
      <c r="HYX416" s="2"/>
      <c r="HYY416" s="2"/>
      <c r="HYZ416" s="2"/>
      <c r="HZA416" s="2"/>
      <c r="HZC416" s="132"/>
      <c r="HZD416" s="132"/>
      <c r="HZE416" s="140"/>
      <c r="HZF416" s="132"/>
      <c r="HZG416" s="132"/>
      <c r="HZH416" s="132"/>
      <c r="HZI416" s="140"/>
      <c r="HZJ416" s="140"/>
      <c r="HZK416" s="132"/>
      <c r="HZL416" s="141"/>
      <c r="HZN416" s="2"/>
      <c r="HZO416" s="2"/>
      <c r="HZP416" s="2"/>
      <c r="HZQ416" s="2"/>
      <c r="HZR416" s="2"/>
      <c r="HZS416" s="2"/>
      <c r="HZT416" s="2"/>
      <c r="HZU416" s="2"/>
      <c r="HZW416" s="132"/>
      <c r="HZX416" s="132"/>
      <c r="HZY416" s="140"/>
      <c r="HZZ416" s="132"/>
      <c r="IAA416" s="132"/>
      <c r="IAB416" s="132"/>
      <c r="IAC416" s="140"/>
      <c r="IAD416" s="140"/>
      <c r="IAE416" s="132"/>
      <c r="IAF416" s="141"/>
      <c r="IAH416" s="2"/>
      <c r="IAI416" s="2"/>
      <c r="IAJ416" s="2"/>
      <c r="IAK416" s="2"/>
      <c r="IAL416" s="2"/>
      <c r="IAM416" s="2"/>
      <c r="IAN416" s="2"/>
      <c r="IAO416" s="2"/>
      <c r="IAQ416" s="132"/>
      <c r="IAR416" s="132"/>
      <c r="IAS416" s="140"/>
      <c r="IAT416" s="132"/>
      <c r="IAU416" s="132"/>
      <c r="IAV416" s="132"/>
      <c r="IAW416" s="140"/>
      <c r="IAX416" s="140"/>
      <c r="IAY416" s="132"/>
      <c r="IAZ416" s="141"/>
      <c r="IBB416" s="2"/>
      <c r="IBC416" s="2"/>
      <c r="IBD416" s="2"/>
      <c r="IBE416" s="2"/>
      <c r="IBF416" s="2"/>
      <c r="IBG416" s="2"/>
      <c r="IBH416" s="2"/>
      <c r="IBI416" s="2"/>
      <c r="IBK416" s="132"/>
      <c r="IBL416" s="132"/>
      <c r="IBM416" s="140"/>
      <c r="IBN416" s="132"/>
      <c r="IBO416" s="132"/>
      <c r="IBP416" s="132"/>
      <c r="IBQ416" s="140"/>
      <c r="IBR416" s="140"/>
      <c r="IBS416" s="132"/>
      <c r="IBT416" s="141"/>
      <c r="IBV416" s="2"/>
      <c r="IBW416" s="2"/>
      <c r="IBX416" s="2"/>
      <c r="IBY416" s="2"/>
      <c r="IBZ416" s="2"/>
      <c r="ICA416" s="2"/>
      <c r="ICB416" s="2"/>
      <c r="ICC416" s="2"/>
      <c r="ICE416" s="132"/>
      <c r="ICF416" s="132"/>
      <c r="ICG416" s="140"/>
      <c r="ICH416" s="132"/>
      <c r="ICI416" s="132"/>
      <c r="ICJ416" s="132"/>
      <c r="ICK416" s="140"/>
      <c r="ICL416" s="140"/>
      <c r="ICM416" s="132"/>
      <c r="ICN416" s="141"/>
      <c r="ICP416" s="2"/>
      <c r="ICQ416" s="2"/>
      <c r="ICR416" s="2"/>
      <c r="ICS416" s="2"/>
      <c r="ICT416" s="2"/>
      <c r="ICU416" s="2"/>
      <c r="ICV416" s="2"/>
      <c r="ICW416" s="2"/>
      <c r="ICY416" s="132"/>
      <c r="ICZ416" s="132"/>
      <c r="IDA416" s="140"/>
      <c r="IDB416" s="132"/>
      <c r="IDC416" s="132"/>
      <c r="IDD416" s="132"/>
      <c r="IDE416" s="140"/>
      <c r="IDF416" s="140"/>
      <c r="IDG416" s="132"/>
      <c r="IDH416" s="141"/>
      <c r="IDJ416" s="2"/>
      <c r="IDK416" s="2"/>
      <c r="IDL416" s="2"/>
      <c r="IDM416" s="2"/>
      <c r="IDN416" s="2"/>
      <c r="IDO416" s="2"/>
      <c r="IDP416" s="2"/>
      <c r="IDQ416" s="2"/>
      <c r="IDS416" s="132"/>
      <c r="IDT416" s="132"/>
      <c r="IDU416" s="140"/>
      <c r="IDV416" s="132"/>
      <c r="IDW416" s="132"/>
      <c r="IDX416" s="132"/>
      <c r="IDY416" s="140"/>
      <c r="IDZ416" s="140"/>
      <c r="IEA416" s="132"/>
      <c r="IEB416" s="141"/>
      <c r="IED416" s="2"/>
      <c r="IEE416" s="2"/>
      <c r="IEF416" s="2"/>
      <c r="IEG416" s="2"/>
      <c r="IEH416" s="2"/>
      <c r="IEI416" s="2"/>
      <c r="IEJ416" s="2"/>
      <c r="IEK416" s="2"/>
      <c r="IEM416" s="132"/>
      <c r="IEN416" s="132"/>
      <c r="IEO416" s="140"/>
      <c r="IEP416" s="132"/>
      <c r="IEQ416" s="132"/>
      <c r="IER416" s="132"/>
      <c r="IES416" s="140"/>
      <c r="IET416" s="140"/>
      <c r="IEU416" s="132"/>
      <c r="IEV416" s="141"/>
      <c r="IEX416" s="2"/>
      <c r="IEY416" s="2"/>
      <c r="IEZ416" s="2"/>
      <c r="IFA416" s="2"/>
      <c r="IFB416" s="2"/>
      <c r="IFC416" s="2"/>
      <c r="IFD416" s="2"/>
      <c r="IFE416" s="2"/>
      <c r="IFG416" s="132"/>
      <c r="IFH416" s="132"/>
      <c r="IFI416" s="140"/>
      <c r="IFJ416" s="132"/>
      <c r="IFK416" s="132"/>
      <c r="IFL416" s="132"/>
      <c r="IFM416" s="140"/>
      <c r="IFN416" s="140"/>
      <c r="IFO416" s="132"/>
      <c r="IFP416" s="141"/>
      <c r="IFR416" s="2"/>
      <c r="IFS416" s="2"/>
      <c r="IFT416" s="2"/>
      <c r="IFU416" s="2"/>
      <c r="IFV416" s="2"/>
      <c r="IFW416" s="2"/>
      <c r="IFX416" s="2"/>
      <c r="IFY416" s="2"/>
      <c r="IGA416" s="132"/>
      <c r="IGB416" s="132"/>
      <c r="IGC416" s="140"/>
      <c r="IGD416" s="132"/>
      <c r="IGE416" s="132"/>
      <c r="IGF416" s="132"/>
      <c r="IGG416" s="140"/>
      <c r="IGH416" s="140"/>
      <c r="IGI416" s="132"/>
      <c r="IGJ416" s="141"/>
      <c r="IGL416" s="2"/>
      <c r="IGM416" s="2"/>
      <c r="IGN416" s="2"/>
      <c r="IGO416" s="2"/>
      <c r="IGP416" s="2"/>
      <c r="IGQ416" s="2"/>
      <c r="IGR416" s="2"/>
      <c r="IGS416" s="2"/>
      <c r="IGU416" s="132"/>
      <c r="IGV416" s="132"/>
      <c r="IGW416" s="140"/>
      <c r="IGX416" s="132"/>
      <c r="IGY416" s="132"/>
      <c r="IGZ416" s="132"/>
      <c r="IHA416" s="140"/>
      <c r="IHB416" s="140"/>
      <c r="IHC416" s="132"/>
      <c r="IHD416" s="141"/>
      <c r="IHF416" s="2"/>
      <c r="IHG416" s="2"/>
      <c r="IHH416" s="2"/>
      <c r="IHI416" s="2"/>
      <c r="IHJ416" s="2"/>
      <c r="IHK416" s="2"/>
      <c r="IHL416" s="2"/>
      <c r="IHM416" s="2"/>
      <c r="IHO416" s="132"/>
      <c r="IHP416" s="132"/>
      <c r="IHQ416" s="140"/>
      <c r="IHR416" s="132"/>
      <c r="IHS416" s="132"/>
      <c r="IHT416" s="132"/>
      <c r="IHU416" s="140"/>
      <c r="IHV416" s="140"/>
      <c r="IHW416" s="132"/>
      <c r="IHX416" s="141"/>
      <c r="IHZ416" s="2"/>
      <c r="IIA416" s="2"/>
      <c r="IIB416" s="2"/>
      <c r="IIC416" s="2"/>
      <c r="IID416" s="2"/>
      <c r="IIE416" s="2"/>
      <c r="IIF416" s="2"/>
      <c r="IIG416" s="2"/>
      <c r="III416" s="132"/>
      <c r="IIJ416" s="132"/>
      <c r="IIK416" s="140"/>
      <c r="IIL416" s="132"/>
      <c r="IIM416" s="132"/>
      <c r="IIN416" s="132"/>
      <c r="IIO416" s="140"/>
      <c r="IIP416" s="140"/>
      <c r="IIQ416" s="132"/>
      <c r="IIR416" s="141"/>
      <c r="IIT416" s="2"/>
      <c r="IIU416" s="2"/>
      <c r="IIV416" s="2"/>
      <c r="IIW416" s="2"/>
      <c r="IIX416" s="2"/>
      <c r="IIY416" s="2"/>
      <c r="IIZ416" s="2"/>
      <c r="IJA416" s="2"/>
      <c r="IJC416" s="132"/>
      <c r="IJD416" s="132"/>
      <c r="IJE416" s="140"/>
      <c r="IJF416" s="132"/>
      <c r="IJG416" s="132"/>
      <c r="IJH416" s="132"/>
      <c r="IJI416" s="140"/>
      <c r="IJJ416" s="140"/>
      <c r="IJK416" s="132"/>
      <c r="IJL416" s="141"/>
      <c r="IJN416" s="2"/>
      <c r="IJO416" s="2"/>
      <c r="IJP416" s="2"/>
      <c r="IJQ416" s="2"/>
      <c r="IJR416" s="2"/>
      <c r="IJS416" s="2"/>
      <c r="IJT416" s="2"/>
      <c r="IJU416" s="2"/>
      <c r="IJW416" s="132"/>
      <c r="IJX416" s="132"/>
      <c r="IJY416" s="140"/>
      <c r="IJZ416" s="132"/>
      <c r="IKA416" s="132"/>
      <c r="IKB416" s="132"/>
      <c r="IKC416" s="140"/>
      <c r="IKD416" s="140"/>
      <c r="IKE416" s="132"/>
      <c r="IKF416" s="141"/>
      <c r="IKH416" s="2"/>
      <c r="IKI416" s="2"/>
      <c r="IKJ416" s="2"/>
      <c r="IKK416" s="2"/>
      <c r="IKL416" s="2"/>
      <c r="IKM416" s="2"/>
      <c r="IKN416" s="2"/>
      <c r="IKO416" s="2"/>
      <c r="IKQ416" s="132"/>
      <c r="IKR416" s="132"/>
      <c r="IKS416" s="140"/>
      <c r="IKT416" s="132"/>
      <c r="IKU416" s="132"/>
      <c r="IKV416" s="132"/>
      <c r="IKW416" s="140"/>
      <c r="IKX416" s="140"/>
      <c r="IKY416" s="132"/>
      <c r="IKZ416" s="141"/>
      <c r="ILB416" s="2"/>
      <c r="ILC416" s="2"/>
      <c r="ILD416" s="2"/>
      <c r="ILE416" s="2"/>
      <c r="ILF416" s="2"/>
      <c r="ILG416" s="2"/>
      <c r="ILH416" s="2"/>
      <c r="ILI416" s="2"/>
      <c r="ILK416" s="132"/>
      <c r="ILL416" s="132"/>
      <c r="ILM416" s="140"/>
      <c r="ILN416" s="132"/>
      <c r="ILO416" s="132"/>
      <c r="ILP416" s="132"/>
      <c r="ILQ416" s="140"/>
      <c r="ILR416" s="140"/>
      <c r="ILS416" s="132"/>
      <c r="ILT416" s="141"/>
      <c r="ILV416" s="2"/>
      <c r="ILW416" s="2"/>
      <c r="ILX416" s="2"/>
      <c r="ILY416" s="2"/>
      <c r="ILZ416" s="2"/>
      <c r="IMA416" s="2"/>
      <c r="IMB416" s="2"/>
      <c r="IMC416" s="2"/>
      <c r="IME416" s="132"/>
      <c r="IMF416" s="132"/>
      <c r="IMG416" s="140"/>
      <c r="IMH416" s="132"/>
      <c r="IMI416" s="132"/>
      <c r="IMJ416" s="132"/>
      <c r="IMK416" s="140"/>
      <c r="IML416" s="140"/>
      <c r="IMM416" s="132"/>
      <c r="IMN416" s="141"/>
      <c r="IMP416" s="2"/>
      <c r="IMQ416" s="2"/>
      <c r="IMR416" s="2"/>
      <c r="IMS416" s="2"/>
      <c r="IMT416" s="2"/>
      <c r="IMU416" s="2"/>
      <c r="IMV416" s="2"/>
      <c r="IMW416" s="2"/>
      <c r="IMY416" s="132"/>
      <c r="IMZ416" s="132"/>
      <c r="INA416" s="140"/>
      <c r="INB416" s="132"/>
      <c r="INC416" s="132"/>
      <c r="IND416" s="132"/>
      <c r="INE416" s="140"/>
      <c r="INF416" s="140"/>
      <c r="ING416" s="132"/>
      <c r="INH416" s="141"/>
      <c r="INJ416" s="2"/>
      <c r="INK416" s="2"/>
      <c r="INL416" s="2"/>
      <c r="INM416" s="2"/>
      <c r="INN416" s="2"/>
      <c r="INO416" s="2"/>
      <c r="INP416" s="2"/>
      <c r="INQ416" s="2"/>
      <c r="INS416" s="132"/>
      <c r="INT416" s="132"/>
      <c r="INU416" s="140"/>
      <c r="INV416" s="132"/>
      <c r="INW416" s="132"/>
      <c r="INX416" s="132"/>
      <c r="INY416" s="140"/>
      <c r="INZ416" s="140"/>
      <c r="IOA416" s="132"/>
      <c r="IOB416" s="141"/>
      <c r="IOD416" s="2"/>
      <c r="IOE416" s="2"/>
      <c r="IOF416" s="2"/>
      <c r="IOG416" s="2"/>
      <c r="IOH416" s="2"/>
      <c r="IOI416" s="2"/>
      <c r="IOJ416" s="2"/>
      <c r="IOK416" s="2"/>
      <c r="IOM416" s="132"/>
      <c r="ION416" s="132"/>
      <c r="IOO416" s="140"/>
      <c r="IOP416" s="132"/>
      <c r="IOQ416" s="132"/>
      <c r="IOR416" s="132"/>
      <c r="IOS416" s="140"/>
      <c r="IOT416" s="140"/>
      <c r="IOU416" s="132"/>
      <c r="IOV416" s="141"/>
      <c r="IOX416" s="2"/>
      <c r="IOY416" s="2"/>
      <c r="IOZ416" s="2"/>
      <c r="IPA416" s="2"/>
      <c r="IPB416" s="2"/>
      <c r="IPC416" s="2"/>
      <c r="IPD416" s="2"/>
      <c r="IPE416" s="2"/>
      <c r="IPG416" s="132"/>
      <c r="IPH416" s="132"/>
      <c r="IPI416" s="140"/>
      <c r="IPJ416" s="132"/>
      <c r="IPK416" s="132"/>
      <c r="IPL416" s="132"/>
      <c r="IPM416" s="140"/>
      <c r="IPN416" s="140"/>
      <c r="IPO416" s="132"/>
      <c r="IPP416" s="141"/>
      <c r="IPR416" s="2"/>
      <c r="IPS416" s="2"/>
      <c r="IPT416" s="2"/>
      <c r="IPU416" s="2"/>
      <c r="IPV416" s="2"/>
      <c r="IPW416" s="2"/>
      <c r="IPX416" s="2"/>
      <c r="IPY416" s="2"/>
      <c r="IQA416" s="132"/>
      <c r="IQB416" s="132"/>
      <c r="IQC416" s="140"/>
      <c r="IQD416" s="132"/>
      <c r="IQE416" s="132"/>
      <c r="IQF416" s="132"/>
      <c r="IQG416" s="140"/>
      <c r="IQH416" s="140"/>
      <c r="IQI416" s="132"/>
      <c r="IQJ416" s="141"/>
      <c r="IQL416" s="2"/>
      <c r="IQM416" s="2"/>
      <c r="IQN416" s="2"/>
      <c r="IQO416" s="2"/>
      <c r="IQP416" s="2"/>
      <c r="IQQ416" s="2"/>
      <c r="IQR416" s="2"/>
      <c r="IQS416" s="2"/>
      <c r="IQU416" s="132"/>
      <c r="IQV416" s="132"/>
      <c r="IQW416" s="140"/>
      <c r="IQX416" s="132"/>
      <c r="IQY416" s="132"/>
      <c r="IQZ416" s="132"/>
      <c r="IRA416" s="140"/>
      <c r="IRB416" s="140"/>
      <c r="IRC416" s="132"/>
      <c r="IRD416" s="141"/>
      <c r="IRF416" s="2"/>
      <c r="IRG416" s="2"/>
      <c r="IRH416" s="2"/>
      <c r="IRI416" s="2"/>
      <c r="IRJ416" s="2"/>
      <c r="IRK416" s="2"/>
      <c r="IRL416" s="2"/>
      <c r="IRM416" s="2"/>
      <c r="IRO416" s="132"/>
      <c r="IRP416" s="132"/>
      <c r="IRQ416" s="140"/>
      <c r="IRR416" s="132"/>
      <c r="IRS416" s="132"/>
      <c r="IRT416" s="132"/>
      <c r="IRU416" s="140"/>
      <c r="IRV416" s="140"/>
      <c r="IRW416" s="132"/>
      <c r="IRX416" s="141"/>
      <c r="IRZ416" s="2"/>
      <c r="ISA416" s="2"/>
      <c r="ISB416" s="2"/>
      <c r="ISC416" s="2"/>
      <c r="ISD416" s="2"/>
      <c r="ISE416" s="2"/>
      <c r="ISF416" s="2"/>
      <c r="ISG416" s="2"/>
      <c r="ISI416" s="132"/>
      <c r="ISJ416" s="132"/>
      <c r="ISK416" s="140"/>
      <c r="ISL416" s="132"/>
      <c r="ISM416" s="132"/>
      <c r="ISN416" s="132"/>
      <c r="ISO416" s="140"/>
      <c r="ISP416" s="140"/>
      <c r="ISQ416" s="132"/>
      <c r="ISR416" s="141"/>
      <c r="IST416" s="2"/>
      <c r="ISU416" s="2"/>
      <c r="ISV416" s="2"/>
      <c r="ISW416" s="2"/>
      <c r="ISX416" s="2"/>
      <c r="ISY416" s="2"/>
      <c r="ISZ416" s="2"/>
      <c r="ITA416" s="2"/>
      <c r="ITC416" s="132"/>
      <c r="ITD416" s="132"/>
      <c r="ITE416" s="140"/>
      <c r="ITF416" s="132"/>
      <c r="ITG416" s="132"/>
      <c r="ITH416" s="132"/>
      <c r="ITI416" s="140"/>
      <c r="ITJ416" s="140"/>
      <c r="ITK416" s="132"/>
      <c r="ITL416" s="141"/>
      <c r="ITN416" s="2"/>
      <c r="ITO416" s="2"/>
      <c r="ITP416" s="2"/>
      <c r="ITQ416" s="2"/>
      <c r="ITR416" s="2"/>
      <c r="ITS416" s="2"/>
      <c r="ITT416" s="2"/>
      <c r="ITU416" s="2"/>
      <c r="ITW416" s="132"/>
      <c r="ITX416" s="132"/>
      <c r="ITY416" s="140"/>
      <c r="ITZ416" s="132"/>
      <c r="IUA416" s="132"/>
      <c r="IUB416" s="132"/>
      <c r="IUC416" s="140"/>
      <c r="IUD416" s="140"/>
      <c r="IUE416" s="132"/>
      <c r="IUF416" s="141"/>
      <c r="IUH416" s="2"/>
      <c r="IUI416" s="2"/>
      <c r="IUJ416" s="2"/>
      <c r="IUK416" s="2"/>
      <c r="IUL416" s="2"/>
      <c r="IUM416" s="2"/>
      <c r="IUN416" s="2"/>
      <c r="IUO416" s="2"/>
      <c r="IUQ416" s="132"/>
      <c r="IUR416" s="132"/>
      <c r="IUS416" s="140"/>
      <c r="IUT416" s="132"/>
      <c r="IUU416" s="132"/>
      <c r="IUV416" s="132"/>
      <c r="IUW416" s="140"/>
      <c r="IUX416" s="140"/>
      <c r="IUY416" s="132"/>
      <c r="IUZ416" s="141"/>
      <c r="IVB416" s="2"/>
      <c r="IVC416" s="2"/>
      <c r="IVD416" s="2"/>
      <c r="IVE416" s="2"/>
      <c r="IVF416" s="2"/>
      <c r="IVG416" s="2"/>
      <c r="IVH416" s="2"/>
      <c r="IVI416" s="2"/>
      <c r="IVK416" s="132"/>
      <c r="IVL416" s="132"/>
      <c r="IVM416" s="140"/>
      <c r="IVN416" s="132"/>
      <c r="IVO416" s="132"/>
      <c r="IVP416" s="132"/>
      <c r="IVQ416" s="140"/>
      <c r="IVR416" s="140"/>
      <c r="IVS416" s="132"/>
      <c r="IVT416" s="141"/>
      <c r="IVV416" s="2"/>
      <c r="IVW416" s="2"/>
      <c r="IVX416" s="2"/>
      <c r="IVY416" s="2"/>
      <c r="IVZ416" s="2"/>
      <c r="IWA416" s="2"/>
      <c r="IWB416" s="2"/>
      <c r="IWC416" s="2"/>
      <c r="IWE416" s="132"/>
      <c r="IWF416" s="132"/>
      <c r="IWG416" s="140"/>
      <c r="IWH416" s="132"/>
      <c r="IWI416" s="132"/>
      <c r="IWJ416" s="132"/>
      <c r="IWK416" s="140"/>
      <c r="IWL416" s="140"/>
      <c r="IWM416" s="132"/>
      <c r="IWN416" s="141"/>
      <c r="IWP416" s="2"/>
      <c r="IWQ416" s="2"/>
      <c r="IWR416" s="2"/>
      <c r="IWS416" s="2"/>
      <c r="IWT416" s="2"/>
      <c r="IWU416" s="2"/>
      <c r="IWV416" s="2"/>
      <c r="IWW416" s="2"/>
      <c r="IWY416" s="132"/>
      <c r="IWZ416" s="132"/>
      <c r="IXA416" s="140"/>
      <c r="IXB416" s="132"/>
      <c r="IXC416" s="132"/>
      <c r="IXD416" s="132"/>
      <c r="IXE416" s="140"/>
      <c r="IXF416" s="140"/>
      <c r="IXG416" s="132"/>
      <c r="IXH416" s="141"/>
      <c r="IXJ416" s="2"/>
      <c r="IXK416" s="2"/>
      <c r="IXL416" s="2"/>
      <c r="IXM416" s="2"/>
      <c r="IXN416" s="2"/>
      <c r="IXO416" s="2"/>
      <c r="IXP416" s="2"/>
      <c r="IXQ416" s="2"/>
      <c r="IXS416" s="132"/>
      <c r="IXT416" s="132"/>
      <c r="IXU416" s="140"/>
      <c r="IXV416" s="132"/>
      <c r="IXW416" s="132"/>
      <c r="IXX416" s="132"/>
      <c r="IXY416" s="140"/>
      <c r="IXZ416" s="140"/>
      <c r="IYA416" s="132"/>
      <c r="IYB416" s="141"/>
      <c r="IYD416" s="2"/>
      <c r="IYE416" s="2"/>
      <c r="IYF416" s="2"/>
      <c r="IYG416" s="2"/>
      <c r="IYH416" s="2"/>
      <c r="IYI416" s="2"/>
      <c r="IYJ416" s="2"/>
      <c r="IYK416" s="2"/>
      <c r="IYM416" s="132"/>
      <c r="IYN416" s="132"/>
      <c r="IYO416" s="140"/>
      <c r="IYP416" s="132"/>
      <c r="IYQ416" s="132"/>
      <c r="IYR416" s="132"/>
      <c r="IYS416" s="140"/>
      <c r="IYT416" s="140"/>
      <c r="IYU416" s="132"/>
      <c r="IYV416" s="141"/>
      <c r="IYX416" s="2"/>
      <c r="IYY416" s="2"/>
      <c r="IYZ416" s="2"/>
      <c r="IZA416" s="2"/>
      <c r="IZB416" s="2"/>
      <c r="IZC416" s="2"/>
      <c r="IZD416" s="2"/>
      <c r="IZE416" s="2"/>
      <c r="IZG416" s="132"/>
      <c r="IZH416" s="132"/>
      <c r="IZI416" s="140"/>
      <c r="IZJ416" s="132"/>
      <c r="IZK416" s="132"/>
      <c r="IZL416" s="132"/>
      <c r="IZM416" s="140"/>
      <c r="IZN416" s="140"/>
      <c r="IZO416" s="132"/>
      <c r="IZP416" s="141"/>
      <c r="IZR416" s="2"/>
      <c r="IZS416" s="2"/>
      <c r="IZT416" s="2"/>
      <c r="IZU416" s="2"/>
      <c r="IZV416" s="2"/>
      <c r="IZW416" s="2"/>
      <c r="IZX416" s="2"/>
      <c r="IZY416" s="2"/>
      <c r="JAA416" s="132"/>
      <c r="JAB416" s="132"/>
      <c r="JAC416" s="140"/>
      <c r="JAD416" s="132"/>
      <c r="JAE416" s="132"/>
      <c r="JAF416" s="132"/>
      <c r="JAG416" s="140"/>
      <c r="JAH416" s="140"/>
      <c r="JAI416" s="132"/>
      <c r="JAJ416" s="141"/>
      <c r="JAL416" s="2"/>
      <c r="JAM416" s="2"/>
      <c r="JAN416" s="2"/>
      <c r="JAO416" s="2"/>
      <c r="JAP416" s="2"/>
      <c r="JAQ416" s="2"/>
      <c r="JAR416" s="2"/>
      <c r="JAS416" s="2"/>
      <c r="JAU416" s="132"/>
      <c r="JAV416" s="132"/>
      <c r="JAW416" s="140"/>
      <c r="JAX416" s="132"/>
      <c r="JAY416" s="132"/>
      <c r="JAZ416" s="132"/>
      <c r="JBA416" s="140"/>
      <c r="JBB416" s="140"/>
      <c r="JBC416" s="132"/>
      <c r="JBD416" s="141"/>
      <c r="JBF416" s="2"/>
      <c r="JBG416" s="2"/>
      <c r="JBH416" s="2"/>
      <c r="JBI416" s="2"/>
      <c r="JBJ416" s="2"/>
      <c r="JBK416" s="2"/>
      <c r="JBL416" s="2"/>
      <c r="JBM416" s="2"/>
      <c r="JBO416" s="132"/>
      <c r="JBP416" s="132"/>
      <c r="JBQ416" s="140"/>
      <c r="JBR416" s="132"/>
      <c r="JBS416" s="132"/>
      <c r="JBT416" s="132"/>
      <c r="JBU416" s="140"/>
      <c r="JBV416" s="140"/>
      <c r="JBW416" s="132"/>
      <c r="JBX416" s="141"/>
      <c r="JBZ416" s="2"/>
      <c r="JCA416" s="2"/>
      <c r="JCB416" s="2"/>
      <c r="JCC416" s="2"/>
      <c r="JCD416" s="2"/>
      <c r="JCE416" s="2"/>
      <c r="JCF416" s="2"/>
      <c r="JCG416" s="2"/>
      <c r="JCI416" s="132"/>
      <c r="JCJ416" s="132"/>
      <c r="JCK416" s="140"/>
      <c r="JCL416" s="132"/>
      <c r="JCM416" s="132"/>
      <c r="JCN416" s="132"/>
      <c r="JCO416" s="140"/>
      <c r="JCP416" s="140"/>
      <c r="JCQ416" s="132"/>
      <c r="JCR416" s="141"/>
      <c r="JCT416" s="2"/>
      <c r="JCU416" s="2"/>
      <c r="JCV416" s="2"/>
      <c r="JCW416" s="2"/>
      <c r="JCX416" s="2"/>
      <c r="JCY416" s="2"/>
      <c r="JCZ416" s="2"/>
      <c r="JDA416" s="2"/>
      <c r="JDC416" s="132"/>
      <c r="JDD416" s="132"/>
      <c r="JDE416" s="140"/>
      <c r="JDF416" s="132"/>
      <c r="JDG416" s="132"/>
      <c r="JDH416" s="132"/>
      <c r="JDI416" s="140"/>
      <c r="JDJ416" s="140"/>
      <c r="JDK416" s="132"/>
      <c r="JDL416" s="141"/>
      <c r="JDN416" s="2"/>
      <c r="JDO416" s="2"/>
      <c r="JDP416" s="2"/>
      <c r="JDQ416" s="2"/>
      <c r="JDR416" s="2"/>
      <c r="JDS416" s="2"/>
      <c r="JDT416" s="2"/>
      <c r="JDU416" s="2"/>
      <c r="JDW416" s="132"/>
      <c r="JDX416" s="132"/>
      <c r="JDY416" s="140"/>
      <c r="JDZ416" s="132"/>
      <c r="JEA416" s="132"/>
      <c r="JEB416" s="132"/>
      <c r="JEC416" s="140"/>
      <c r="JED416" s="140"/>
      <c r="JEE416" s="132"/>
      <c r="JEF416" s="141"/>
      <c r="JEH416" s="2"/>
      <c r="JEI416" s="2"/>
      <c r="JEJ416" s="2"/>
      <c r="JEK416" s="2"/>
      <c r="JEL416" s="2"/>
      <c r="JEM416" s="2"/>
      <c r="JEN416" s="2"/>
      <c r="JEO416" s="2"/>
      <c r="JEQ416" s="132"/>
      <c r="JER416" s="132"/>
      <c r="JES416" s="140"/>
      <c r="JET416" s="132"/>
      <c r="JEU416" s="132"/>
      <c r="JEV416" s="132"/>
      <c r="JEW416" s="140"/>
      <c r="JEX416" s="140"/>
      <c r="JEY416" s="132"/>
      <c r="JEZ416" s="141"/>
      <c r="JFB416" s="2"/>
      <c r="JFC416" s="2"/>
      <c r="JFD416" s="2"/>
      <c r="JFE416" s="2"/>
      <c r="JFF416" s="2"/>
      <c r="JFG416" s="2"/>
      <c r="JFH416" s="2"/>
      <c r="JFI416" s="2"/>
      <c r="JFK416" s="132"/>
      <c r="JFL416" s="132"/>
      <c r="JFM416" s="140"/>
      <c r="JFN416" s="132"/>
      <c r="JFO416" s="132"/>
      <c r="JFP416" s="132"/>
      <c r="JFQ416" s="140"/>
      <c r="JFR416" s="140"/>
      <c r="JFS416" s="132"/>
      <c r="JFT416" s="141"/>
      <c r="JFV416" s="2"/>
      <c r="JFW416" s="2"/>
      <c r="JFX416" s="2"/>
      <c r="JFY416" s="2"/>
      <c r="JFZ416" s="2"/>
      <c r="JGA416" s="2"/>
      <c r="JGB416" s="2"/>
      <c r="JGC416" s="2"/>
      <c r="JGE416" s="132"/>
      <c r="JGF416" s="132"/>
      <c r="JGG416" s="140"/>
      <c r="JGH416" s="132"/>
      <c r="JGI416" s="132"/>
      <c r="JGJ416" s="132"/>
      <c r="JGK416" s="140"/>
      <c r="JGL416" s="140"/>
      <c r="JGM416" s="132"/>
      <c r="JGN416" s="141"/>
      <c r="JGP416" s="2"/>
      <c r="JGQ416" s="2"/>
      <c r="JGR416" s="2"/>
      <c r="JGS416" s="2"/>
      <c r="JGT416" s="2"/>
      <c r="JGU416" s="2"/>
      <c r="JGV416" s="2"/>
      <c r="JGW416" s="2"/>
      <c r="JGY416" s="132"/>
      <c r="JGZ416" s="132"/>
      <c r="JHA416" s="140"/>
      <c r="JHB416" s="132"/>
      <c r="JHC416" s="132"/>
      <c r="JHD416" s="132"/>
      <c r="JHE416" s="140"/>
      <c r="JHF416" s="140"/>
      <c r="JHG416" s="132"/>
      <c r="JHH416" s="141"/>
      <c r="JHJ416" s="2"/>
      <c r="JHK416" s="2"/>
      <c r="JHL416" s="2"/>
      <c r="JHM416" s="2"/>
      <c r="JHN416" s="2"/>
      <c r="JHO416" s="2"/>
      <c r="JHP416" s="2"/>
      <c r="JHQ416" s="2"/>
      <c r="JHS416" s="132"/>
      <c r="JHT416" s="132"/>
      <c r="JHU416" s="140"/>
      <c r="JHV416" s="132"/>
      <c r="JHW416" s="132"/>
      <c r="JHX416" s="132"/>
      <c r="JHY416" s="140"/>
      <c r="JHZ416" s="140"/>
      <c r="JIA416" s="132"/>
      <c r="JIB416" s="141"/>
      <c r="JID416" s="2"/>
      <c r="JIE416" s="2"/>
      <c r="JIF416" s="2"/>
      <c r="JIG416" s="2"/>
      <c r="JIH416" s="2"/>
      <c r="JII416" s="2"/>
      <c r="JIJ416" s="2"/>
      <c r="JIK416" s="2"/>
      <c r="JIM416" s="132"/>
      <c r="JIN416" s="132"/>
      <c r="JIO416" s="140"/>
      <c r="JIP416" s="132"/>
      <c r="JIQ416" s="132"/>
      <c r="JIR416" s="132"/>
      <c r="JIS416" s="140"/>
      <c r="JIT416" s="140"/>
      <c r="JIU416" s="132"/>
      <c r="JIV416" s="141"/>
      <c r="JIX416" s="2"/>
      <c r="JIY416" s="2"/>
      <c r="JIZ416" s="2"/>
      <c r="JJA416" s="2"/>
      <c r="JJB416" s="2"/>
      <c r="JJC416" s="2"/>
      <c r="JJD416" s="2"/>
      <c r="JJE416" s="2"/>
      <c r="JJG416" s="132"/>
      <c r="JJH416" s="132"/>
      <c r="JJI416" s="140"/>
      <c r="JJJ416" s="132"/>
      <c r="JJK416" s="132"/>
      <c r="JJL416" s="132"/>
      <c r="JJM416" s="140"/>
      <c r="JJN416" s="140"/>
      <c r="JJO416" s="132"/>
      <c r="JJP416" s="141"/>
      <c r="JJR416" s="2"/>
      <c r="JJS416" s="2"/>
      <c r="JJT416" s="2"/>
      <c r="JJU416" s="2"/>
      <c r="JJV416" s="2"/>
      <c r="JJW416" s="2"/>
      <c r="JJX416" s="2"/>
      <c r="JJY416" s="2"/>
      <c r="JKA416" s="132"/>
      <c r="JKB416" s="132"/>
      <c r="JKC416" s="140"/>
      <c r="JKD416" s="132"/>
      <c r="JKE416" s="132"/>
      <c r="JKF416" s="132"/>
      <c r="JKG416" s="140"/>
      <c r="JKH416" s="140"/>
      <c r="JKI416" s="132"/>
      <c r="JKJ416" s="141"/>
      <c r="JKL416" s="2"/>
      <c r="JKM416" s="2"/>
      <c r="JKN416" s="2"/>
      <c r="JKO416" s="2"/>
      <c r="JKP416" s="2"/>
      <c r="JKQ416" s="2"/>
      <c r="JKR416" s="2"/>
      <c r="JKS416" s="2"/>
      <c r="JKU416" s="132"/>
      <c r="JKV416" s="132"/>
      <c r="JKW416" s="140"/>
      <c r="JKX416" s="132"/>
      <c r="JKY416" s="132"/>
      <c r="JKZ416" s="132"/>
      <c r="JLA416" s="140"/>
      <c r="JLB416" s="140"/>
      <c r="JLC416" s="132"/>
      <c r="JLD416" s="141"/>
      <c r="JLF416" s="2"/>
      <c r="JLG416" s="2"/>
      <c r="JLH416" s="2"/>
      <c r="JLI416" s="2"/>
      <c r="JLJ416" s="2"/>
      <c r="JLK416" s="2"/>
      <c r="JLL416" s="2"/>
      <c r="JLM416" s="2"/>
      <c r="JLO416" s="132"/>
      <c r="JLP416" s="132"/>
      <c r="JLQ416" s="140"/>
      <c r="JLR416" s="132"/>
      <c r="JLS416" s="132"/>
      <c r="JLT416" s="132"/>
      <c r="JLU416" s="140"/>
      <c r="JLV416" s="140"/>
      <c r="JLW416" s="132"/>
      <c r="JLX416" s="141"/>
      <c r="JLZ416" s="2"/>
      <c r="JMA416" s="2"/>
      <c r="JMB416" s="2"/>
      <c r="JMC416" s="2"/>
      <c r="JMD416" s="2"/>
      <c r="JME416" s="2"/>
      <c r="JMF416" s="2"/>
      <c r="JMG416" s="2"/>
      <c r="JMI416" s="132"/>
      <c r="JMJ416" s="132"/>
      <c r="JMK416" s="140"/>
      <c r="JML416" s="132"/>
      <c r="JMM416" s="132"/>
      <c r="JMN416" s="132"/>
      <c r="JMO416" s="140"/>
      <c r="JMP416" s="140"/>
      <c r="JMQ416" s="132"/>
      <c r="JMR416" s="141"/>
      <c r="JMT416" s="2"/>
      <c r="JMU416" s="2"/>
      <c r="JMV416" s="2"/>
      <c r="JMW416" s="2"/>
      <c r="JMX416" s="2"/>
      <c r="JMY416" s="2"/>
      <c r="JMZ416" s="2"/>
      <c r="JNA416" s="2"/>
      <c r="JNC416" s="132"/>
      <c r="JND416" s="132"/>
      <c r="JNE416" s="140"/>
      <c r="JNF416" s="132"/>
      <c r="JNG416" s="132"/>
      <c r="JNH416" s="132"/>
      <c r="JNI416" s="140"/>
      <c r="JNJ416" s="140"/>
      <c r="JNK416" s="132"/>
      <c r="JNL416" s="141"/>
      <c r="JNN416" s="2"/>
      <c r="JNO416" s="2"/>
      <c r="JNP416" s="2"/>
      <c r="JNQ416" s="2"/>
      <c r="JNR416" s="2"/>
      <c r="JNS416" s="2"/>
      <c r="JNT416" s="2"/>
      <c r="JNU416" s="2"/>
      <c r="JNW416" s="132"/>
      <c r="JNX416" s="132"/>
      <c r="JNY416" s="140"/>
      <c r="JNZ416" s="132"/>
      <c r="JOA416" s="132"/>
      <c r="JOB416" s="132"/>
      <c r="JOC416" s="140"/>
      <c r="JOD416" s="140"/>
      <c r="JOE416" s="132"/>
      <c r="JOF416" s="141"/>
      <c r="JOH416" s="2"/>
      <c r="JOI416" s="2"/>
      <c r="JOJ416" s="2"/>
      <c r="JOK416" s="2"/>
      <c r="JOL416" s="2"/>
      <c r="JOM416" s="2"/>
      <c r="JON416" s="2"/>
      <c r="JOO416" s="2"/>
      <c r="JOQ416" s="132"/>
      <c r="JOR416" s="132"/>
      <c r="JOS416" s="140"/>
      <c r="JOT416" s="132"/>
      <c r="JOU416" s="132"/>
      <c r="JOV416" s="132"/>
      <c r="JOW416" s="140"/>
      <c r="JOX416" s="140"/>
      <c r="JOY416" s="132"/>
      <c r="JOZ416" s="141"/>
      <c r="JPB416" s="2"/>
      <c r="JPC416" s="2"/>
      <c r="JPD416" s="2"/>
      <c r="JPE416" s="2"/>
      <c r="JPF416" s="2"/>
      <c r="JPG416" s="2"/>
      <c r="JPH416" s="2"/>
      <c r="JPI416" s="2"/>
      <c r="JPK416" s="132"/>
      <c r="JPL416" s="132"/>
      <c r="JPM416" s="140"/>
      <c r="JPN416" s="132"/>
      <c r="JPO416" s="132"/>
      <c r="JPP416" s="132"/>
      <c r="JPQ416" s="140"/>
      <c r="JPR416" s="140"/>
      <c r="JPS416" s="132"/>
      <c r="JPT416" s="141"/>
      <c r="JPV416" s="2"/>
      <c r="JPW416" s="2"/>
      <c r="JPX416" s="2"/>
      <c r="JPY416" s="2"/>
      <c r="JPZ416" s="2"/>
      <c r="JQA416" s="2"/>
      <c r="JQB416" s="2"/>
      <c r="JQC416" s="2"/>
      <c r="JQE416" s="132"/>
      <c r="JQF416" s="132"/>
      <c r="JQG416" s="140"/>
      <c r="JQH416" s="132"/>
      <c r="JQI416" s="132"/>
      <c r="JQJ416" s="132"/>
      <c r="JQK416" s="140"/>
      <c r="JQL416" s="140"/>
      <c r="JQM416" s="132"/>
      <c r="JQN416" s="141"/>
      <c r="JQP416" s="2"/>
      <c r="JQQ416" s="2"/>
      <c r="JQR416" s="2"/>
      <c r="JQS416" s="2"/>
      <c r="JQT416" s="2"/>
      <c r="JQU416" s="2"/>
      <c r="JQV416" s="2"/>
      <c r="JQW416" s="2"/>
      <c r="JQY416" s="132"/>
      <c r="JQZ416" s="132"/>
      <c r="JRA416" s="140"/>
      <c r="JRB416" s="132"/>
      <c r="JRC416" s="132"/>
      <c r="JRD416" s="132"/>
      <c r="JRE416" s="140"/>
      <c r="JRF416" s="140"/>
      <c r="JRG416" s="132"/>
      <c r="JRH416" s="141"/>
      <c r="JRJ416" s="2"/>
      <c r="JRK416" s="2"/>
      <c r="JRL416" s="2"/>
      <c r="JRM416" s="2"/>
      <c r="JRN416" s="2"/>
      <c r="JRO416" s="2"/>
      <c r="JRP416" s="2"/>
      <c r="JRQ416" s="2"/>
      <c r="JRS416" s="132"/>
      <c r="JRT416" s="132"/>
      <c r="JRU416" s="140"/>
      <c r="JRV416" s="132"/>
      <c r="JRW416" s="132"/>
      <c r="JRX416" s="132"/>
      <c r="JRY416" s="140"/>
      <c r="JRZ416" s="140"/>
      <c r="JSA416" s="132"/>
      <c r="JSB416" s="141"/>
      <c r="JSD416" s="2"/>
      <c r="JSE416" s="2"/>
      <c r="JSF416" s="2"/>
      <c r="JSG416" s="2"/>
      <c r="JSH416" s="2"/>
      <c r="JSI416" s="2"/>
      <c r="JSJ416" s="2"/>
      <c r="JSK416" s="2"/>
      <c r="JSM416" s="132"/>
      <c r="JSN416" s="132"/>
      <c r="JSO416" s="140"/>
      <c r="JSP416" s="132"/>
      <c r="JSQ416" s="132"/>
      <c r="JSR416" s="132"/>
      <c r="JSS416" s="140"/>
      <c r="JST416" s="140"/>
      <c r="JSU416" s="132"/>
      <c r="JSV416" s="141"/>
      <c r="JSX416" s="2"/>
      <c r="JSY416" s="2"/>
      <c r="JSZ416" s="2"/>
      <c r="JTA416" s="2"/>
      <c r="JTB416" s="2"/>
      <c r="JTC416" s="2"/>
      <c r="JTD416" s="2"/>
      <c r="JTE416" s="2"/>
      <c r="JTG416" s="132"/>
      <c r="JTH416" s="132"/>
      <c r="JTI416" s="140"/>
      <c r="JTJ416" s="132"/>
      <c r="JTK416" s="132"/>
      <c r="JTL416" s="132"/>
      <c r="JTM416" s="140"/>
      <c r="JTN416" s="140"/>
      <c r="JTO416" s="132"/>
      <c r="JTP416" s="141"/>
      <c r="JTR416" s="2"/>
      <c r="JTS416" s="2"/>
      <c r="JTT416" s="2"/>
      <c r="JTU416" s="2"/>
      <c r="JTV416" s="2"/>
      <c r="JTW416" s="2"/>
      <c r="JTX416" s="2"/>
      <c r="JTY416" s="2"/>
      <c r="JUA416" s="132"/>
      <c r="JUB416" s="132"/>
      <c r="JUC416" s="140"/>
      <c r="JUD416" s="132"/>
      <c r="JUE416" s="132"/>
      <c r="JUF416" s="132"/>
      <c r="JUG416" s="140"/>
      <c r="JUH416" s="140"/>
      <c r="JUI416" s="132"/>
      <c r="JUJ416" s="141"/>
      <c r="JUL416" s="2"/>
      <c r="JUM416" s="2"/>
      <c r="JUN416" s="2"/>
      <c r="JUO416" s="2"/>
      <c r="JUP416" s="2"/>
      <c r="JUQ416" s="2"/>
      <c r="JUR416" s="2"/>
      <c r="JUS416" s="2"/>
      <c r="JUU416" s="132"/>
      <c r="JUV416" s="132"/>
      <c r="JUW416" s="140"/>
      <c r="JUX416" s="132"/>
      <c r="JUY416" s="132"/>
      <c r="JUZ416" s="132"/>
      <c r="JVA416" s="140"/>
      <c r="JVB416" s="140"/>
      <c r="JVC416" s="132"/>
      <c r="JVD416" s="141"/>
      <c r="JVF416" s="2"/>
      <c r="JVG416" s="2"/>
      <c r="JVH416" s="2"/>
      <c r="JVI416" s="2"/>
      <c r="JVJ416" s="2"/>
      <c r="JVK416" s="2"/>
      <c r="JVL416" s="2"/>
      <c r="JVM416" s="2"/>
      <c r="JVO416" s="132"/>
      <c r="JVP416" s="132"/>
      <c r="JVQ416" s="140"/>
      <c r="JVR416" s="132"/>
      <c r="JVS416" s="132"/>
      <c r="JVT416" s="132"/>
      <c r="JVU416" s="140"/>
      <c r="JVV416" s="140"/>
      <c r="JVW416" s="132"/>
      <c r="JVX416" s="141"/>
      <c r="JVZ416" s="2"/>
      <c r="JWA416" s="2"/>
      <c r="JWB416" s="2"/>
      <c r="JWC416" s="2"/>
      <c r="JWD416" s="2"/>
      <c r="JWE416" s="2"/>
      <c r="JWF416" s="2"/>
      <c r="JWG416" s="2"/>
      <c r="JWI416" s="132"/>
      <c r="JWJ416" s="132"/>
      <c r="JWK416" s="140"/>
      <c r="JWL416" s="132"/>
      <c r="JWM416" s="132"/>
      <c r="JWN416" s="132"/>
      <c r="JWO416" s="140"/>
      <c r="JWP416" s="140"/>
      <c r="JWQ416" s="132"/>
      <c r="JWR416" s="141"/>
      <c r="JWT416" s="2"/>
      <c r="JWU416" s="2"/>
      <c r="JWV416" s="2"/>
      <c r="JWW416" s="2"/>
      <c r="JWX416" s="2"/>
      <c r="JWY416" s="2"/>
      <c r="JWZ416" s="2"/>
      <c r="JXA416" s="2"/>
      <c r="JXC416" s="132"/>
      <c r="JXD416" s="132"/>
      <c r="JXE416" s="140"/>
      <c r="JXF416" s="132"/>
      <c r="JXG416" s="132"/>
      <c r="JXH416" s="132"/>
      <c r="JXI416" s="140"/>
      <c r="JXJ416" s="140"/>
      <c r="JXK416" s="132"/>
      <c r="JXL416" s="141"/>
      <c r="JXN416" s="2"/>
      <c r="JXO416" s="2"/>
      <c r="JXP416" s="2"/>
      <c r="JXQ416" s="2"/>
      <c r="JXR416" s="2"/>
      <c r="JXS416" s="2"/>
      <c r="JXT416" s="2"/>
      <c r="JXU416" s="2"/>
      <c r="JXW416" s="132"/>
      <c r="JXX416" s="132"/>
      <c r="JXY416" s="140"/>
      <c r="JXZ416" s="132"/>
      <c r="JYA416" s="132"/>
      <c r="JYB416" s="132"/>
      <c r="JYC416" s="140"/>
      <c r="JYD416" s="140"/>
      <c r="JYE416" s="132"/>
      <c r="JYF416" s="141"/>
      <c r="JYH416" s="2"/>
      <c r="JYI416" s="2"/>
      <c r="JYJ416" s="2"/>
      <c r="JYK416" s="2"/>
      <c r="JYL416" s="2"/>
      <c r="JYM416" s="2"/>
      <c r="JYN416" s="2"/>
      <c r="JYO416" s="2"/>
      <c r="JYQ416" s="132"/>
      <c r="JYR416" s="132"/>
      <c r="JYS416" s="140"/>
      <c r="JYT416" s="132"/>
      <c r="JYU416" s="132"/>
      <c r="JYV416" s="132"/>
      <c r="JYW416" s="140"/>
      <c r="JYX416" s="140"/>
      <c r="JYY416" s="132"/>
      <c r="JYZ416" s="141"/>
      <c r="JZB416" s="2"/>
      <c r="JZC416" s="2"/>
      <c r="JZD416" s="2"/>
      <c r="JZE416" s="2"/>
      <c r="JZF416" s="2"/>
      <c r="JZG416" s="2"/>
      <c r="JZH416" s="2"/>
      <c r="JZI416" s="2"/>
      <c r="JZK416" s="132"/>
      <c r="JZL416" s="132"/>
      <c r="JZM416" s="140"/>
      <c r="JZN416" s="132"/>
      <c r="JZO416" s="132"/>
      <c r="JZP416" s="132"/>
      <c r="JZQ416" s="140"/>
      <c r="JZR416" s="140"/>
      <c r="JZS416" s="132"/>
      <c r="JZT416" s="141"/>
      <c r="JZV416" s="2"/>
      <c r="JZW416" s="2"/>
      <c r="JZX416" s="2"/>
      <c r="JZY416" s="2"/>
      <c r="JZZ416" s="2"/>
      <c r="KAA416" s="2"/>
      <c r="KAB416" s="2"/>
      <c r="KAC416" s="2"/>
      <c r="KAE416" s="132"/>
      <c r="KAF416" s="132"/>
      <c r="KAG416" s="140"/>
      <c r="KAH416" s="132"/>
      <c r="KAI416" s="132"/>
      <c r="KAJ416" s="132"/>
      <c r="KAK416" s="140"/>
      <c r="KAL416" s="140"/>
      <c r="KAM416" s="132"/>
      <c r="KAN416" s="141"/>
      <c r="KAP416" s="2"/>
      <c r="KAQ416" s="2"/>
      <c r="KAR416" s="2"/>
      <c r="KAS416" s="2"/>
      <c r="KAT416" s="2"/>
      <c r="KAU416" s="2"/>
      <c r="KAV416" s="2"/>
      <c r="KAW416" s="2"/>
      <c r="KAY416" s="132"/>
      <c r="KAZ416" s="132"/>
      <c r="KBA416" s="140"/>
      <c r="KBB416" s="132"/>
      <c r="KBC416" s="132"/>
      <c r="KBD416" s="132"/>
      <c r="KBE416" s="140"/>
      <c r="KBF416" s="140"/>
      <c r="KBG416" s="132"/>
      <c r="KBH416" s="141"/>
      <c r="KBJ416" s="2"/>
      <c r="KBK416" s="2"/>
      <c r="KBL416" s="2"/>
      <c r="KBM416" s="2"/>
      <c r="KBN416" s="2"/>
      <c r="KBO416" s="2"/>
      <c r="KBP416" s="2"/>
      <c r="KBQ416" s="2"/>
      <c r="KBS416" s="132"/>
      <c r="KBT416" s="132"/>
      <c r="KBU416" s="140"/>
      <c r="KBV416" s="132"/>
      <c r="KBW416" s="132"/>
      <c r="KBX416" s="132"/>
      <c r="KBY416" s="140"/>
      <c r="KBZ416" s="140"/>
      <c r="KCA416" s="132"/>
      <c r="KCB416" s="141"/>
      <c r="KCD416" s="2"/>
      <c r="KCE416" s="2"/>
      <c r="KCF416" s="2"/>
      <c r="KCG416" s="2"/>
      <c r="KCH416" s="2"/>
      <c r="KCI416" s="2"/>
      <c r="KCJ416" s="2"/>
      <c r="KCK416" s="2"/>
      <c r="KCM416" s="132"/>
      <c r="KCN416" s="132"/>
      <c r="KCO416" s="140"/>
      <c r="KCP416" s="132"/>
      <c r="KCQ416" s="132"/>
      <c r="KCR416" s="132"/>
      <c r="KCS416" s="140"/>
      <c r="KCT416" s="140"/>
      <c r="KCU416" s="132"/>
      <c r="KCV416" s="141"/>
      <c r="KCX416" s="2"/>
      <c r="KCY416" s="2"/>
      <c r="KCZ416" s="2"/>
      <c r="KDA416" s="2"/>
      <c r="KDB416" s="2"/>
      <c r="KDC416" s="2"/>
      <c r="KDD416" s="2"/>
      <c r="KDE416" s="2"/>
      <c r="KDG416" s="132"/>
      <c r="KDH416" s="132"/>
      <c r="KDI416" s="140"/>
      <c r="KDJ416" s="132"/>
      <c r="KDK416" s="132"/>
      <c r="KDL416" s="132"/>
      <c r="KDM416" s="140"/>
      <c r="KDN416" s="140"/>
      <c r="KDO416" s="132"/>
      <c r="KDP416" s="141"/>
      <c r="KDR416" s="2"/>
      <c r="KDS416" s="2"/>
      <c r="KDT416" s="2"/>
      <c r="KDU416" s="2"/>
      <c r="KDV416" s="2"/>
      <c r="KDW416" s="2"/>
      <c r="KDX416" s="2"/>
      <c r="KDY416" s="2"/>
      <c r="KEA416" s="132"/>
      <c r="KEB416" s="132"/>
      <c r="KEC416" s="140"/>
      <c r="KED416" s="132"/>
      <c r="KEE416" s="132"/>
      <c r="KEF416" s="132"/>
      <c r="KEG416" s="140"/>
      <c r="KEH416" s="140"/>
      <c r="KEI416" s="132"/>
      <c r="KEJ416" s="141"/>
      <c r="KEL416" s="2"/>
      <c r="KEM416" s="2"/>
      <c r="KEN416" s="2"/>
      <c r="KEO416" s="2"/>
      <c r="KEP416" s="2"/>
      <c r="KEQ416" s="2"/>
      <c r="KER416" s="2"/>
      <c r="KES416" s="2"/>
      <c r="KEU416" s="132"/>
      <c r="KEV416" s="132"/>
      <c r="KEW416" s="140"/>
      <c r="KEX416" s="132"/>
      <c r="KEY416" s="132"/>
      <c r="KEZ416" s="132"/>
      <c r="KFA416" s="140"/>
      <c r="KFB416" s="140"/>
      <c r="KFC416" s="132"/>
      <c r="KFD416" s="141"/>
      <c r="KFF416" s="2"/>
      <c r="KFG416" s="2"/>
      <c r="KFH416" s="2"/>
      <c r="KFI416" s="2"/>
      <c r="KFJ416" s="2"/>
      <c r="KFK416" s="2"/>
      <c r="KFL416" s="2"/>
      <c r="KFM416" s="2"/>
      <c r="KFO416" s="132"/>
      <c r="KFP416" s="132"/>
      <c r="KFQ416" s="140"/>
      <c r="KFR416" s="132"/>
      <c r="KFS416" s="132"/>
      <c r="KFT416" s="132"/>
      <c r="KFU416" s="140"/>
      <c r="KFV416" s="140"/>
      <c r="KFW416" s="132"/>
      <c r="KFX416" s="141"/>
      <c r="KFZ416" s="2"/>
      <c r="KGA416" s="2"/>
      <c r="KGB416" s="2"/>
      <c r="KGC416" s="2"/>
      <c r="KGD416" s="2"/>
      <c r="KGE416" s="2"/>
      <c r="KGF416" s="2"/>
      <c r="KGG416" s="2"/>
      <c r="KGI416" s="132"/>
      <c r="KGJ416" s="132"/>
      <c r="KGK416" s="140"/>
      <c r="KGL416" s="132"/>
      <c r="KGM416" s="132"/>
      <c r="KGN416" s="132"/>
      <c r="KGO416" s="140"/>
      <c r="KGP416" s="140"/>
      <c r="KGQ416" s="132"/>
      <c r="KGR416" s="141"/>
      <c r="KGT416" s="2"/>
      <c r="KGU416" s="2"/>
      <c r="KGV416" s="2"/>
      <c r="KGW416" s="2"/>
      <c r="KGX416" s="2"/>
      <c r="KGY416" s="2"/>
      <c r="KGZ416" s="2"/>
      <c r="KHA416" s="2"/>
      <c r="KHC416" s="132"/>
      <c r="KHD416" s="132"/>
      <c r="KHE416" s="140"/>
      <c r="KHF416" s="132"/>
      <c r="KHG416" s="132"/>
      <c r="KHH416" s="132"/>
      <c r="KHI416" s="140"/>
      <c r="KHJ416" s="140"/>
      <c r="KHK416" s="132"/>
      <c r="KHL416" s="141"/>
      <c r="KHN416" s="2"/>
      <c r="KHO416" s="2"/>
      <c r="KHP416" s="2"/>
      <c r="KHQ416" s="2"/>
      <c r="KHR416" s="2"/>
      <c r="KHS416" s="2"/>
      <c r="KHT416" s="2"/>
      <c r="KHU416" s="2"/>
      <c r="KHW416" s="132"/>
      <c r="KHX416" s="132"/>
      <c r="KHY416" s="140"/>
      <c r="KHZ416" s="132"/>
      <c r="KIA416" s="132"/>
      <c r="KIB416" s="132"/>
      <c r="KIC416" s="140"/>
      <c r="KID416" s="140"/>
      <c r="KIE416" s="132"/>
      <c r="KIF416" s="141"/>
      <c r="KIH416" s="2"/>
      <c r="KII416" s="2"/>
      <c r="KIJ416" s="2"/>
      <c r="KIK416" s="2"/>
      <c r="KIL416" s="2"/>
      <c r="KIM416" s="2"/>
      <c r="KIN416" s="2"/>
      <c r="KIO416" s="2"/>
      <c r="KIQ416" s="132"/>
      <c r="KIR416" s="132"/>
      <c r="KIS416" s="140"/>
      <c r="KIT416" s="132"/>
      <c r="KIU416" s="132"/>
      <c r="KIV416" s="132"/>
      <c r="KIW416" s="140"/>
      <c r="KIX416" s="140"/>
      <c r="KIY416" s="132"/>
      <c r="KIZ416" s="141"/>
      <c r="KJB416" s="2"/>
      <c r="KJC416" s="2"/>
      <c r="KJD416" s="2"/>
      <c r="KJE416" s="2"/>
      <c r="KJF416" s="2"/>
      <c r="KJG416" s="2"/>
      <c r="KJH416" s="2"/>
      <c r="KJI416" s="2"/>
      <c r="KJK416" s="132"/>
      <c r="KJL416" s="132"/>
      <c r="KJM416" s="140"/>
      <c r="KJN416" s="132"/>
      <c r="KJO416" s="132"/>
      <c r="KJP416" s="132"/>
      <c r="KJQ416" s="140"/>
      <c r="KJR416" s="140"/>
      <c r="KJS416" s="132"/>
      <c r="KJT416" s="141"/>
      <c r="KJV416" s="2"/>
      <c r="KJW416" s="2"/>
      <c r="KJX416" s="2"/>
      <c r="KJY416" s="2"/>
      <c r="KJZ416" s="2"/>
      <c r="KKA416" s="2"/>
      <c r="KKB416" s="2"/>
      <c r="KKC416" s="2"/>
      <c r="KKE416" s="132"/>
      <c r="KKF416" s="132"/>
      <c r="KKG416" s="140"/>
      <c r="KKH416" s="132"/>
      <c r="KKI416" s="132"/>
      <c r="KKJ416" s="132"/>
      <c r="KKK416" s="140"/>
      <c r="KKL416" s="140"/>
      <c r="KKM416" s="132"/>
      <c r="KKN416" s="141"/>
      <c r="KKP416" s="2"/>
      <c r="KKQ416" s="2"/>
      <c r="KKR416" s="2"/>
      <c r="KKS416" s="2"/>
      <c r="KKT416" s="2"/>
      <c r="KKU416" s="2"/>
      <c r="KKV416" s="2"/>
      <c r="KKW416" s="2"/>
      <c r="KKY416" s="132"/>
      <c r="KKZ416" s="132"/>
      <c r="KLA416" s="140"/>
      <c r="KLB416" s="132"/>
      <c r="KLC416" s="132"/>
      <c r="KLD416" s="132"/>
      <c r="KLE416" s="140"/>
      <c r="KLF416" s="140"/>
      <c r="KLG416" s="132"/>
      <c r="KLH416" s="141"/>
      <c r="KLJ416" s="2"/>
      <c r="KLK416" s="2"/>
      <c r="KLL416" s="2"/>
      <c r="KLM416" s="2"/>
      <c r="KLN416" s="2"/>
      <c r="KLO416" s="2"/>
      <c r="KLP416" s="2"/>
      <c r="KLQ416" s="2"/>
      <c r="KLS416" s="132"/>
      <c r="KLT416" s="132"/>
      <c r="KLU416" s="140"/>
      <c r="KLV416" s="132"/>
      <c r="KLW416" s="132"/>
      <c r="KLX416" s="132"/>
      <c r="KLY416" s="140"/>
      <c r="KLZ416" s="140"/>
      <c r="KMA416" s="132"/>
      <c r="KMB416" s="141"/>
      <c r="KMD416" s="2"/>
      <c r="KME416" s="2"/>
      <c r="KMF416" s="2"/>
      <c r="KMG416" s="2"/>
      <c r="KMH416" s="2"/>
      <c r="KMI416" s="2"/>
      <c r="KMJ416" s="2"/>
      <c r="KMK416" s="2"/>
      <c r="KMM416" s="132"/>
      <c r="KMN416" s="132"/>
      <c r="KMO416" s="140"/>
      <c r="KMP416" s="132"/>
      <c r="KMQ416" s="132"/>
      <c r="KMR416" s="132"/>
      <c r="KMS416" s="140"/>
      <c r="KMT416" s="140"/>
      <c r="KMU416" s="132"/>
      <c r="KMV416" s="141"/>
      <c r="KMX416" s="2"/>
      <c r="KMY416" s="2"/>
      <c r="KMZ416" s="2"/>
      <c r="KNA416" s="2"/>
      <c r="KNB416" s="2"/>
      <c r="KNC416" s="2"/>
      <c r="KND416" s="2"/>
      <c r="KNE416" s="2"/>
      <c r="KNG416" s="132"/>
      <c r="KNH416" s="132"/>
      <c r="KNI416" s="140"/>
      <c r="KNJ416" s="132"/>
      <c r="KNK416" s="132"/>
      <c r="KNL416" s="132"/>
      <c r="KNM416" s="140"/>
      <c r="KNN416" s="140"/>
      <c r="KNO416" s="132"/>
      <c r="KNP416" s="141"/>
      <c r="KNR416" s="2"/>
      <c r="KNS416" s="2"/>
      <c r="KNT416" s="2"/>
      <c r="KNU416" s="2"/>
      <c r="KNV416" s="2"/>
      <c r="KNW416" s="2"/>
      <c r="KNX416" s="2"/>
      <c r="KNY416" s="2"/>
      <c r="KOA416" s="132"/>
      <c r="KOB416" s="132"/>
      <c r="KOC416" s="140"/>
      <c r="KOD416" s="132"/>
      <c r="KOE416" s="132"/>
      <c r="KOF416" s="132"/>
      <c r="KOG416" s="140"/>
      <c r="KOH416" s="140"/>
      <c r="KOI416" s="132"/>
      <c r="KOJ416" s="141"/>
      <c r="KOL416" s="2"/>
      <c r="KOM416" s="2"/>
      <c r="KON416" s="2"/>
      <c r="KOO416" s="2"/>
      <c r="KOP416" s="2"/>
      <c r="KOQ416" s="2"/>
      <c r="KOR416" s="2"/>
      <c r="KOS416" s="2"/>
      <c r="KOU416" s="132"/>
      <c r="KOV416" s="132"/>
      <c r="KOW416" s="140"/>
      <c r="KOX416" s="132"/>
      <c r="KOY416" s="132"/>
      <c r="KOZ416" s="132"/>
      <c r="KPA416" s="140"/>
      <c r="KPB416" s="140"/>
      <c r="KPC416" s="132"/>
      <c r="KPD416" s="141"/>
      <c r="KPF416" s="2"/>
      <c r="KPG416" s="2"/>
      <c r="KPH416" s="2"/>
      <c r="KPI416" s="2"/>
      <c r="KPJ416" s="2"/>
      <c r="KPK416" s="2"/>
      <c r="KPL416" s="2"/>
      <c r="KPM416" s="2"/>
      <c r="KPO416" s="132"/>
      <c r="KPP416" s="132"/>
      <c r="KPQ416" s="140"/>
      <c r="KPR416" s="132"/>
      <c r="KPS416" s="132"/>
      <c r="KPT416" s="132"/>
      <c r="KPU416" s="140"/>
      <c r="KPV416" s="140"/>
      <c r="KPW416" s="132"/>
      <c r="KPX416" s="141"/>
      <c r="KPZ416" s="2"/>
      <c r="KQA416" s="2"/>
      <c r="KQB416" s="2"/>
      <c r="KQC416" s="2"/>
      <c r="KQD416" s="2"/>
      <c r="KQE416" s="2"/>
      <c r="KQF416" s="2"/>
      <c r="KQG416" s="2"/>
      <c r="KQI416" s="132"/>
      <c r="KQJ416" s="132"/>
      <c r="KQK416" s="140"/>
      <c r="KQL416" s="132"/>
      <c r="KQM416" s="132"/>
      <c r="KQN416" s="132"/>
      <c r="KQO416" s="140"/>
      <c r="KQP416" s="140"/>
      <c r="KQQ416" s="132"/>
      <c r="KQR416" s="141"/>
      <c r="KQT416" s="2"/>
      <c r="KQU416" s="2"/>
      <c r="KQV416" s="2"/>
      <c r="KQW416" s="2"/>
      <c r="KQX416" s="2"/>
      <c r="KQY416" s="2"/>
      <c r="KQZ416" s="2"/>
      <c r="KRA416" s="2"/>
      <c r="KRC416" s="132"/>
      <c r="KRD416" s="132"/>
      <c r="KRE416" s="140"/>
      <c r="KRF416" s="132"/>
      <c r="KRG416" s="132"/>
      <c r="KRH416" s="132"/>
      <c r="KRI416" s="140"/>
      <c r="KRJ416" s="140"/>
      <c r="KRK416" s="132"/>
      <c r="KRL416" s="141"/>
      <c r="KRN416" s="2"/>
      <c r="KRO416" s="2"/>
      <c r="KRP416" s="2"/>
      <c r="KRQ416" s="2"/>
      <c r="KRR416" s="2"/>
      <c r="KRS416" s="2"/>
      <c r="KRT416" s="2"/>
      <c r="KRU416" s="2"/>
      <c r="KRW416" s="132"/>
      <c r="KRX416" s="132"/>
      <c r="KRY416" s="140"/>
      <c r="KRZ416" s="132"/>
      <c r="KSA416" s="132"/>
      <c r="KSB416" s="132"/>
      <c r="KSC416" s="140"/>
      <c r="KSD416" s="140"/>
      <c r="KSE416" s="132"/>
      <c r="KSF416" s="141"/>
      <c r="KSH416" s="2"/>
      <c r="KSI416" s="2"/>
      <c r="KSJ416" s="2"/>
      <c r="KSK416" s="2"/>
      <c r="KSL416" s="2"/>
      <c r="KSM416" s="2"/>
      <c r="KSN416" s="2"/>
      <c r="KSO416" s="2"/>
      <c r="KSQ416" s="132"/>
      <c r="KSR416" s="132"/>
      <c r="KSS416" s="140"/>
      <c r="KST416" s="132"/>
      <c r="KSU416" s="132"/>
      <c r="KSV416" s="132"/>
      <c r="KSW416" s="140"/>
      <c r="KSX416" s="140"/>
      <c r="KSY416" s="132"/>
      <c r="KSZ416" s="141"/>
      <c r="KTB416" s="2"/>
      <c r="KTC416" s="2"/>
      <c r="KTD416" s="2"/>
      <c r="KTE416" s="2"/>
      <c r="KTF416" s="2"/>
      <c r="KTG416" s="2"/>
      <c r="KTH416" s="2"/>
      <c r="KTI416" s="2"/>
      <c r="KTK416" s="132"/>
      <c r="KTL416" s="132"/>
      <c r="KTM416" s="140"/>
      <c r="KTN416" s="132"/>
      <c r="KTO416" s="132"/>
      <c r="KTP416" s="132"/>
      <c r="KTQ416" s="140"/>
      <c r="KTR416" s="140"/>
      <c r="KTS416" s="132"/>
      <c r="KTT416" s="141"/>
      <c r="KTV416" s="2"/>
      <c r="KTW416" s="2"/>
      <c r="KTX416" s="2"/>
      <c r="KTY416" s="2"/>
      <c r="KTZ416" s="2"/>
      <c r="KUA416" s="2"/>
      <c r="KUB416" s="2"/>
      <c r="KUC416" s="2"/>
      <c r="KUE416" s="132"/>
      <c r="KUF416" s="132"/>
      <c r="KUG416" s="140"/>
      <c r="KUH416" s="132"/>
      <c r="KUI416" s="132"/>
      <c r="KUJ416" s="132"/>
      <c r="KUK416" s="140"/>
      <c r="KUL416" s="140"/>
      <c r="KUM416" s="132"/>
      <c r="KUN416" s="141"/>
      <c r="KUP416" s="2"/>
      <c r="KUQ416" s="2"/>
      <c r="KUR416" s="2"/>
      <c r="KUS416" s="2"/>
      <c r="KUT416" s="2"/>
      <c r="KUU416" s="2"/>
      <c r="KUV416" s="2"/>
      <c r="KUW416" s="2"/>
      <c r="KUY416" s="132"/>
      <c r="KUZ416" s="132"/>
      <c r="KVA416" s="140"/>
      <c r="KVB416" s="132"/>
      <c r="KVC416" s="132"/>
      <c r="KVD416" s="132"/>
      <c r="KVE416" s="140"/>
      <c r="KVF416" s="140"/>
      <c r="KVG416" s="132"/>
      <c r="KVH416" s="141"/>
      <c r="KVJ416" s="2"/>
      <c r="KVK416" s="2"/>
      <c r="KVL416" s="2"/>
      <c r="KVM416" s="2"/>
      <c r="KVN416" s="2"/>
      <c r="KVO416" s="2"/>
      <c r="KVP416" s="2"/>
      <c r="KVQ416" s="2"/>
      <c r="KVS416" s="132"/>
      <c r="KVT416" s="132"/>
      <c r="KVU416" s="140"/>
      <c r="KVV416" s="132"/>
      <c r="KVW416" s="132"/>
      <c r="KVX416" s="132"/>
      <c r="KVY416" s="140"/>
      <c r="KVZ416" s="140"/>
      <c r="KWA416" s="132"/>
      <c r="KWB416" s="141"/>
      <c r="KWD416" s="2"/>
      <c r="KWE416" s="2"/>
      <c r="KWF416" s="2"/>
      <c r="KWG416" s="2"/>
      <c r="KWH416" s="2"/>
      <c r="KWI416" s="2"/>
      <c r="KWJ416" s="2"/>
      <c r="KWK416" s="2"/>
      <c r="KWM416" s="132"/>
      <c r="KWN416" s="132"/>
      <c r="KWO416" s="140"/>
      <c r="KWP416" s="132"/>
      <c r="KWQ416" s="132"/>
      <c r="KWR416" s="132"/>
      <c r="KWS416" s="140"/>
      <c r="KWT416" s="140"/>
      <c r="KWU416" s="132"/>
      <c r="KWV416" s="141"/>
      <c r="KWX416" s="2"/>
      <c r="KWY416" s="2"/>
      <c r="KWZ416" s="2"/>
      <c r="KXA416" s="2"/>
      <c r="KXB416" s="2"/>
      <c r="KXC416" s="2"/>
      <c r="KXD416" s="2"/>
      <c r="KXE416" s="2"/>
      <c r="KXG416" s="132"/>
      <c r="KXH416" s="132"/>
      <c r="KXI416" s="140"/>
      <c r="KXJ416" s="132"/>
      <c r="KXK416" s="132"/>
      <c r="KXL416" s="132"/>
      <c r="KXM416" s="140"/>
      <c r="KXN416" s="140"/>
      <c r="KXO416" s="132"/>
      <c r="KXP416" s="141"/>
      <c r="KXR416" s="2"/>
      <c r="KXS416" s="2"/>
      <c r="KXT416" s="2"/>
      <c r="KXU416" s="2"/>
      <c r="KXV416" s="2"/>
      <c r="KXW416" s="2"/>
      <c r="KXX416" s="2"/>
      <c r="KXY416" s="2"/>
      <c r="KYA416" s="132"/>
      <c r="KYB416" s="132"/>
      <c r="KYC416" s="140"/>
      <c r="KYD416" s="132"/>
      <c r="KYE416" s="132"/>
      <c r="KYF416" s="132"/>
      <c r="KYG416" s="140"/>
      <c r="KYH416" s="140"/>
      <c r="KYI416" s="132"/>
      <c r="KYJ416" s="141"/>
      <c r="KYL416" s="2"/>
      <c r="KYM416" s="2"/>
      <c r="KYN416" s="2"/>
      <c r="KYO416" s="2"/>
      <c r="KYP416" s="2"/>
      <c r="KYQ416" s="2"/>
      <c r="KYR416" s="2"/>
      <c r="KYS416" s="2"/>
      <c r="KYU416" s="132"/>
      <c r="KYV416" s="132"/>
      <c r="KYW416" s="140"/>
      <c r="KYX416" s="132"/>
      <c r="KYY416" s="132"/>
      <c r="KYZ416" s="132"/>
      <c r="KZA416" s="140"/>
      <c r="KZB416" s="140"/>
      <c r="KZC416" s="132"/>
      <c r="KZD416" s="141"/>
      <c r="KZF416" s="2"/>
      <c r="KZG416" s="2"/>
      <c r="KZH416" s="2"/>
      <c r="KZI416" s="2"/>
      <c r="KZJ416" s="2"/>
      <c r="KZK416" s="2"/>
      <c r="KZL416" s="2"/>
      <c r="KZM416" s="2"/>
      <c r="KZO416" s="132"/>
      <c r="KZP416" s="132"/>
      <c r="KZQ416" s="140"/>
      <c r="KZR416" s="132"/>
      <c r="KZS416" s="132"/>
      <c r="KZT416" s="132"/>
      <c r="KZU416" s="140"/>
      <c r="KZV416" s="140"/>
      <c r="KZW416" s="132"/>
      <c r="KZX416" s="141"/>
      <c r="KZZ416" s="2"/>
      <c r="LAA416" s="2"/>
      <c r="LAB416" s="2"/>
      <c r="LAC416" s="2"/>
      <c r="LAD416" s="2"/>
      <c r="LAE416" s="2"/>
      <c r="LAF416" s="2"/>
      <c r="LAG416" s="2"/>
      <c r="LAI416" s="132"/>
      <c r="LAJ416" s="132"/>
      <c r="LAK416" s="140"/>
      <c r="LAL416" s="132"/>
      <c r="LAM416" s="132"/>
      <c r="LAN416" s="132"/>
      <c r="LAO416" s="140"/>
      <c r="LAP416" s="140"/>
      <c r="LAQ416" s="132"/>
      <c r="LAR416" s="141"/>
      <c r="LAT416" s="2"/>
      <c r="LAU416" s="2"/>
      <c r="LAV416" s="2"/>
      <c r="LAW416" s="2"/>
      <c r="LAX416" s="2"/>
      <c r="LAY416" s="2"/>
      <c r="LAZ416" s="2"/>
      <c r="LBA416" s="2"/>
      <c r="LBC416" s="132"/>
      <c r="LBD416" s="132"/>
      <c r="LBE416" s="140"/>
      <c r="LBF416" s="132"/>
      <c r="LBG416" s="132"/>
      <c r="LBH416" s="132"/>
      <c r="LBI416" s="140"/>
      <c r="LBJ416" s="140"/>
      <c r="LBK416" s="132"/>
      <c r="LBL416" s="141"/>
      <c r="LBN416" s="2"/>
      <c r="LBO416" s="2"/>
      <c r="LBP416" s="2"/>
      <c r="LBQ416" s="2"/>
      <c r="LBR416" s="2"/>
      <c r="LBS416" s="2"/>
      <c r="LBT416" s="2"/>
      <c r="LBU416" s="2"/>
      <c r="LBW416" s="132"/>
      <c r="LBX416" s="132"/>
      <c r="LBY416" s="140"/>
      <c r="LBZ416" s="132"/>
      <c r="LCA416" s="132"/>
      <c r="LCB416" s="132"/>
      <c r="LCC416" s="140"/>
      <c r="LCD416" s="140"/>
      <c r="LCE416" s="132"/>
      <c r="LCF416" s="141"/>
      <c r="LCH416" s="2"/>
      <c r="LCI416" s="2"/>
      <c r="LCJ416" s="2"/>
      <c r="LCK416" s="2"/>
      <c r="LCL416" s="2"/>
      <c r="LCM416" s="2"/>
      <c r="LCN416" s="2"/>
      <c r="LCO416" s="2"/>
      <c r="LCQ416" s="132"/>
      <c r="LCR416" s="132"/>
      <c r="LCS416" s="140"/>
      <c r="LCT416" s="132"/>
      <c r="LCU416" s="132"/>
      <c r="LCV416" s="132"/>
      <c r="LCW416" s="140"/>
      <c r="LCX416" s="140"/>
      <c r="LCY416" s="132"/>
      <c r="LCZ416" s="141"/>
      <c r="LDB416" s="2"/>
      <c r="LDC416" s="2"/>
      <c r="LDD416" s="2"/>
      <c r="LDE416" s="2"/>
      <c r="LDF416" s="2"/>
      <c r="LDG416" s="2"/>
      <c r="LDH416" s="2"/>
      <c r="LDI416" s="2"/>
      <c r="LDK416" s="132"/>
      <c r="LDL416" s="132"/>
      <c r="LDM416" s="140"/>
      <c r="LDN416" s="132"/>
      <c r="LDO416" s="132"/>
      <c r="LDP416" s="132"/>
      <c r="LDQ416" s="140"/>
      <c r="LDR416" s="140"/>
      <c r="LDS416" s="132"/>
      <c r="LDT416" s="141"/>
      <c r="LDV416" s="2"/>
      <c r="LDW416" s="2"/>
      <c r="LDX416" s="2"/>
      <c r="LDY416" s="2"/>
      <c r="LDZ416" s="2"/>
      <c r="LEA416" s="2"/>
      <c r="LEB416" s="2"/>
      <c r="LEC416" s="2"/>
      <c r="LEE416" s="132"/>
      <c r="LEF416" s="132"/>
      <c r="LEG416" s="140"/>
      <c r="LEH416" s="132"/>
      <c r="LEI416" s="132"/>
      <c r="LEJ416" s="132"/>
      <c r="LEK416" s="140"/>
      <c r="LEL416" s="140"/>
      <c r="LEM416" s="132"/>
      <c r="LEN416" s="141"/>
      <c r="LEP416" s="2"/>
      <c r="LEQ416" s="2"/>
      <c r="LER416" s="2"/>
      <c r="LES416" s="2"/>
      <c r="LET416" s="2"/>
      <c r="LEU416" s="2"/>
      <c r="LEV416" s="2"/>
      <c r="LEW416" s="2"/>
      <c r="LEY416" s="132"/>
      <c r="LEZ416" s="132"/>
      <c r="LFA416" s="140"/>
      <c r="LFB416" s="132"/>
      <c r="LFC416" s="132"/>
      <c r="LFD416" s="132"/>
      <c r="LFE416" s="140"/>
      <c r="LFF416" s="140"/>
      <c r="LFG416" s="132"/>
      <c r="LFH416" s="141"/>
      <c r="LFJ416" s="2"/>
      <c r="LFK416" s="2"/>
      <c r="LFL416" s="2"/>
      <c r="LFM416" s="2"/>
      <c r="LFN416" s="2"/>
      <c r="LFO416" s="2"/>
      <c r="LFP416" s="2"/>
      <c r="LFQ416" s="2"/>
      <c r="LFS416" s="132"/>
      <c r="LFT416" s="132"/>
      <c r="LFU416" s="140"/>
      <c r="LFV416" s="132"/>
      <c r="LFW416" s="132"/>
      <c r="LFX416" s="132"/>
      <c r="LFY416" s="140"/>
      <c r="LFZ416" s="140"/>
      <c r="LGA416" s="132"/>
      <c r="LGB416" s="141"/>
      <c r="LGD416" s="2"/>
      <c r="LGE416" s="2"/>
      <c r="LGF416" s="2"/>
      <c r="LGG416" s="2"/>
      <c r="LGH416" s="2"/>
      <c r="LGI416" s="2"/>
      <c r="LGJ416" s="2"/>
      <c r="LGK416" s="2"/>
      <c r="LGM416" s="132"/>
      <c r="LGN416" s="132"/>
      <c r="LGO416" s="140"/>
      <c r="LGP416" s="132"/>
      <c r="LGQ416" s="132"/>
      <c r="LGR416" s="132"/>
      <c r="LGS416" s="140"/>
      <c r="LGT416" s="140"/>
      <c r="LGU416" s="132"/>
      <c r="LGV416" s="141"/>
      <c r="LGX416" s="2"/>
      <c r="LGY416" s="2"/>
      <c r="LGZ416" s="2"/>
      <c r="LHA416" s="2"/>
      <c r="LHB416" s="2"/>
      <c r="LHC416" s="2"/>
      <c r="LHD416" s="2"/>
      <c r="LHE416" s="2"/>
      <c r="LHG416" s="132"/>
      <c r="LHH416" s="132"/>
      <c r="LHI416" s="140"/>
      <c r="LHJ416" s="132"/>
      <c r="LHK416" s="132"/>
      <c r="LHL416" s="132"/>
      <c r="LHM416" s="140"/>
      <c r="LHN416" s="140"/>
      <c r="LHO416" s="132"/>
      <c r="LHP416" s="141"/>
      <c r="LHR416" s="2"/>
      <c r="LHS416" s="2"/>
      <c r="LHT416" s="2"/>
      <c r="LHU416" s="2"/>
      <c r="LHV416" s="2"/>
      <c r="LHW416" s="2"/>
      <c r="LHX416" s="2"/>
      <c r="LHY416" s="2"/>
      <c r="LIA416" s="132"/>
      <c r="LIB416" s="132"/>
      <c r="LIC416" s="140"/>
      <c r="LID416" s="132"/>
      <c r="LIE416" s="132"/>
      <c r="LIF416" s="132"/>
      <c r="LIG416" s="140"/>
      <c r="LIH416" s="140"/>
      <c r="LII416" s="132"/>
      <c r="LIJ416" s="141"/>
      <c r="LIL416" s="2"/>
      <c r="LIM416" s="2"/>
      <c r="LIN416" s="2"/>
      <c r="LIO416" s="2"/>
      <c r="LIP416" s="2"/>
      <c r="LIQ416" s="2"/>
      <c r="LIR416" s="2"/>
      <c r="LIS416" s="2"/>
      <c r="LIU416" s="132"/>
      <c r="LIV416" s="132"/>
      <c r="LIW416" s="140"/>
      <c r="LIX416" s="132"/>
      <c r="LIY416" s="132"/>
      <c r="LIZ416" s="132"/>
      <c r="LJA416" s="140"/>
      <c r="LJB416" s="140"/>
      <c r="LJC416" s="132"/>
      <c r="LJD416" s="141"/>
      <c r="LJF416" s="2"/>
      <c r="LJG416" s="2"/>
      <c r="LJH416" s="2"/>
      <c r="LJI416" s="2"/>
      <c r="LJJ416" s="2"/>
      <c r="LJK416" s="2"/>
      <c r="LJL416" s="2"/>
      <c r="LJM416" s="2"/>
      <c r="LJO416" s="132"/>
      <c r="LJP416" s="132"/>
      <c r="LJQ416" s="140"/>
      <c r="LJR416" s="132"/>
      <c r="LJS416" s="132"/>
      <c r="LJT416" s="132"/>
      <c r="LJU416" s="140"/>
      <c r="LJV416" s="140"/>
      <c r="LJW416" s="132"/>
      <c r="LJX416" s="141"/>
      <c r="LJZ416" s="2"/>
      <c r="LKA416" s="2"/>
      <c r="LKB416" s="2"/>
      <c r="LKC416" s="2"/>
      <c r="LKD416" s="2"/>
      <c r="LKE416" s="2"/>
      <c r="LKF416" s="2"/>
      <c r="LKG416" s="2"/>
      <c r="LKI416" s="132"/>
      <c r="LKJ416" s="132"/>
      <c r="LKK416" s="140"/>
      <c r="LKL416" s="132"/>
      <c r="LKM416" s="132"/>
      <c r="LKN416" s="132"/>
      <c r="LKO416" s="140"/>
      <c r="LKP416" s="140"/>
      <c r="LKQ416" s="132"/>
      <c r="LKR416" s="141"/>
      <c r="LKT416" s="2"/>
      <c r="LKU416" s="2"/>
      <c r="LKV416" s="2"/>
      <c r="LKW416" s="2"/>
      <c r="LKX416" s="2"/>
      <c r="LKY416" s="2"/>
      <c r="LKZ416" s="2"/>
      <c r="LLA416" s="2"/>
      <c r="LLC416" s="132"/>
      <c r="LLD416" s="132"/>
      <c r="LLE416" s="140"/>
      <c r="LLF416" s="132"/>
      <c r="LLG416" s="132"/>
      <c r="LLH416" s="132"/>
      <c r="LLI416" s="140"/>
      <c r="LLJ416" s="140"/>
      <c r="LLK416" s="132"/>
      <c r="LLL416" s="141"/>
      <c r="LLN416" s="2"/>
      <c r="LLO416" s="2"/>
      <c r="LLP416" s="2"/>
      <c r="LLQ416" s="2"/>
      <c r="LLR416" s="2"/>
      <c r="LLS416" s="2"/>
      <c r="LLT416" s="2"/>
      <c r="LLU416" s="2"/>
      <c r="LLW416" s="132"/>
      <c r="LLX416" s="132"/>
      <c r="LLY416" s="140"/>
      <c r="LLZ416" s="132"/>
      <c r="LMA416" s="132"/>
      <c r="LMB416" s="132"/>
      <c r="LMC416" s="140"/>
      <c r="LMD416" s="140"/>
      <c r="LME416" s="132"/>
      <c r="LMF416" s="141"/>
      <c r="LMH416" s="2"/>
      <c r="LMI416" s="2"/>
      <c r="LMJ416" s="2"/>
      <c r="LMK416" s="2"/>
      <c r="LML416" s="2"/>
      <c r="LMM416" s="2"/>
      <c r="LMN416" s="2"/>
      <c r="LMO416" s="2"/>
      <c r="LMQ416" s="132"/>
      <c r="LMR416" s="132"/>
      <c r="LMS416" s="140"/>
      <c r="LMT416" s="132"/>
      <c r="LMU416" s="132"/>
      <c r="LMV416" s="132"/>
      <c r="LMW416" s="140"/>
      <c r="LMX416" s="140"/>
      <c r="LMY416" s="132"/>
      <c r="LMZ416" s="141"/>
      <c r="LNB416" s="2"/>
      <c r="LNC416" s="2"/>
      <c r="LND416" s="2"/>
      <c r="LNE416" s="2"/>
      <c r="LNF416" s="2"/>
      <c r="LNG416" s="2"/>
      <c r="LNH416" s="2"/>
      <c r="LNI416" s="2"/>
      <c r="LNK416" s="132"/>
      <c r="LNL416" s="132"/>
      <c r="LNM416" s="140"/>
      <c r="LNN416" s="132"/>
      <c r="LNO416" s="132"/>
      <c r="LNP416" s="132"/>
      <c r="LNQ416" s="140"/>
      <c r="LNR416" s="140"/>
      <c r="LNS416" s="132"/>
      <c r="LNT416" s="141"/>
      <c r="LNV416" s="2"/>
      <c r="LNW416" s="2"/>
      <c r="LNX416" s="2"/>
      <c r="LNY416" s="2"/>
      <c r="LNZ416" s="2"/>
      <c r="LOA416" s="2"/>
      <c r="LOB416" s="2"/>
      <c r="LOC416" s="2"/>
      <c r="LOE416" s="132"/>
      <c r="LOF416" s="132"/>
      <c r="LOG416" s="140"/>
      <c r="LOH416" s="132"/>
      <c r="LOI416" s="132"/>
      <c r="LOJ416" s="132"/>
      <c r="LOK416" s="140"/>
      <c r="LOL416" s="140"/>
      <c r="LOM416" s="132"/>
      <c r="LON416" s="141"/>
      <c r="LOP416" s="2"/>
      <c r="LOQ416" s="2"/>
      <c r="LOR416" s="2"/>
      <c r="LOS416" s="2"/>
      <c r="LOT416" s="2"/>
      <c r="LOU416" s="2"/>
      <c r="LOV416" s="2"/>
      <c r="LOW416" s="2"/>
      <c r="LOY416" s="132"/>
      <c r="LOZ416" s="132"/>
      <c r="LPA416" s="140"/>
      <c r="LPB416" s="132"/>
      <c r="LPC416" s="132"/>
      <c r="LPD416" s="132"/>
      <c r="LPE416" s="140"/>
      <c r="LPF416" s="140"/>
      <c r="LPG416" s="132"/>
      <c r="LPH416" s="141"/>
      <c r="LPJ416" s="2"/>
      <c r="LPK416" s="2"/>
      <c r="LPL416" s="2"/>
      <c r="LPM416" s="2"/>
      <c r="LPN416" s="2"/>
      <c r="LPO416" s="2"/>
      <c r="LPP416" s="2"/>
      <c r="LPQ416" s="2"/>
      <c r="LPS416" s="132"/>
      <c r="LPT416" s="132"/>
      <c r="LPU416" s="140"/>
      <c r="LPV416" s="132"/>
      <c r="LPW416" s="132"/>
      <c r="LPX416" s="132"/>
      <c r="LPY416" s="140"/>
      <c r="LPZ416" s="140"/>
      <c r="LQA416" s="132"/>
      <c r="LQB416" s="141"/>
      <c r="LQD416" s="2"/>
      <c r="LQE416" s="2"/>
      <c r="LQF416" s="2"/>
      <c r="LQG416" s="2"/>
      <c r="LQH416" s="2"/>
      <c r="LQI416" s="2"/>
      <c r="LQJ416" s="2"/>
      <c r="LQK416" s="2"/>
      <c r="LQM416" s="132"/>
      <c r="LQN416" s="132"/>
      <c r="LQO416" s="140"/>
      <c r="LQP416" s="132"/>
      <c r="LQQ416" s="132"/>
      <c r="LQR416" s="132"/>
      <c r="LQS416" s="140"/>
      <c r="LQT416" s="140"/>
      <c r="LQU416" s="132"/>
      <c r="LQV416" s="141"/>
      <c r="LQX416" s="2"/>
      <c r="LQY416" s="2"/>
      <c r="LQZ416" s="2"/>
      <c r="LRA416" s="2"/>
      <c r="LRB416" s="2"/>
      <c r="LRC416" s="2"/>
      <c r="LRD416" s="2"/>
      <c r="LRE416" s="2"/>
      <c r="LRG416" s="132"/>
      <c r="LRH416" s="132"/>
      <c r="LRI416" s="140"/>
      <c r="LRJ416" s="132"/>
      <c r="LRK416" s="132"/>
      <c r="LRL416" s="132"/>
      <c r="LRM416" s="140"/>
      <c r="LRN416" s="140"/>
      <c r="LRO416" s="132"/>
      <c r="LRP416" s="141"/>
      <c r="LRR416" s="2"/>
      <c r="LRS416" s="2"/>
      <c r="LRT416" s="2"/>
      <c r="LRU416" s="2"/>
      <c r="LRV416" s="2"/>
      <c r="LRW416" s="2"/>
      <c r="LRX416" s="2"/>
      <c r="LRY416" s="2"/>
      <c r="LSA416" s="132"/>
      <c r="LSB416" s="132"/>
      <c r="LSC416" s="140"/>
      <c r="LSD416" s="132"/>
      <c r="LSE416" s="132"/>
      <c r="LSF416" s="132"/>
      <c r="LSG416" s="140"/>
      <c r="LSH416" s="140"/>
      <c r="LSI416" s="132"/>
      <c r="LSJ416" s="141"/>
      <c r="LSL416" s="2"/>
      <c r="LSM416" s="2"/>
      <c r="LSN416" s="2"/>
      <c r="LSO416" s="2"/>
      <c r="LSP416" s="2"/>
      <c r="LSQ416" s="2"/>
      <c r="LSR416" s="2"/>
      <c r="LSS416" s="2"/>
      <c r="LSU416" s="132"/>
      <c r="LSV416" s="132"/>
      <c r="LSW416" s="140"/>
      <c r="LSX416" s="132"/>
      <c r="LSY416" s="132"/>
      <c r="LSZ416" s="132"/>
      <c r="LTA416" s="140"/>
      <c r="LTB416" s="140"/>
      <c r="LTC416" s="132"/>
      <c r="LTD416" s="141"/>
      <c r="LTF416" s="2"/>
      <c r="LTG416" s="2"/>
      <c r="LTH416" s="2"/>
      <c r="LTI416" s="2"/>
      <c r="LTJ416" s="2"/>
      <c r="LTK416" s="2"/>
      <c r="LTL416" s="2"/>
      <c r="LTM416" s="2"/>
      <c r="LTO416" s="132"/>
      <c r="LTP416" s="132"/>
      <c r="LTQ416" s="140"/>
      <c r="LTR416" s="132"/>
      <c r="LTS416" s="132"/>
      <c r="LTT416" s="132"/>
      <c r="LTU416" s="140"/>
      <c r="LTV416" s="140"/>
      <c r="LTW416" s="132"/>
      <c r="LTX416" s="141"/>
      <c r="LTZ416" s="2"/>
      <c r="LUA416" s="2"/>
      <c r="LUB416" s="2"/>
      <c r="LUC416" s="2"/>
      <c r="LUD416" s="2"/>
      <c r="LUE416" s="2"/>
      <c r="LUF416" s="2"/>
      <c r="LUG416" s="2"/>
      <c r="LUI416" s="132"/>
      <c r="LUJ416" s="132"/>
      <c r="LUK416" s="140"/>
      <c r="LUL416" s="132"/>
      <c r="LUM416" s="132"/>
      <c r="LUN416" s="132"/>
      <c r="LUO416" s="140"/>
      <c r="LUP416" s="140"/>
      <c r="LUQ416" s="132"/>
      <c r="LUR416" s="141"/>
      <c r="LUT416" s="2"/>
      <c r="LUU416" s="2"/>
      <c r="LUV416" s="2"/>
      <c r="LUW416" s="2"/>
      <c r="LUX416" s="2"/>
      <c r="LUY416" s="2"/>
      <c r="LUZ416" s="2"/>
      <c r="LVA416" s="2"/>
      <c r="LVC416" s="132"/>
      <c r="LVD416" s="132"/>
      <c r="LVE416" s="140"/>
      <c r="LVF416" s="132"/>
      <c r="LVG416" s="132"/>
      <c r="LVH416" s="132"/>
      <c r="LVI416" s="140"/>
      <c r="LVJ416" s="140"/>
      <c r="LVK416" s="132"/>
      <c r="LVL416" s="141"/>
      <c r="LVN416" s="2"/>
      <c r="LVO416" s="2"/>
      <c r="LVP416" s="2"/>
      <c r="LVQ416" s="2"/>
      <c r="LVR416" s="2"/>
      <c r="LVS416" s="2"/>
      <c r="LVT416" s="2"/>
      <c r="LVU416" s="2"/>
      <c r="LVW416" s="132"/>
      <c r="LVX416" s="132"/>
      <c r="LVY416" s="140"/>
      <c r="LVZ416" s="132"/>
      <c r="LWA416" s="132"/>
      <c r="LWB416" s="132"/>
      <c r="LWC416" s="140"/>
      <c r="LWD416" s="140"/>
      <c r="LWE416" s="132"/>
      <c r="LWF416" s="141"/>
      <c r="LWH416" s="2"/>
      <c r="LWI416" s="2"/>
      <c r="LWJ416" s="2"/>
      <c r="LWK416" s="2"/>
      <c r="LWL416" s="2"/>
      <c r="LWM416" s="2"/>
      <c r="LWN416" s="2"/>
      <c r="LWO416" s="2"/>
      <c r="LWQ416" s="132"/>
      <c r="LWR416" s="132"/>
      <c r="LWS416" s="140"/>
      <c r="LWT416" s="132"/>
      <c r="LWU416" s="132"/>
      <c r="LWV416" s="132"/>
      <c r="LWW416" s="140"/>
      <c r="LWX416" s="140"/>
      <c r="LWY416" s="132"/>
      <c r="LWZ416" s="141"/>
      <c r="LXB416" s="2"/>
      <c r="LXC416" s="2"/>
      <c r="LXD416" s="2"/>
      <c r="LXE416" s="2"/>
      <c r="LXF416" s="2"/>
      <c r="LXG416" s="2"/>
      <c r="LXH416" s="2"/>
      <c r="LXI416" s="2"/>
      <c r="LXK416" s="132"/>
      <c r="LXL416" s="132"/>
      <c r="LXM416" s="140"/>
      <c r="LXN416" s="132"/>
      <c r="LXO416" s="132"/>
      <c r="LXP416" s="132"/>
      <c r="LXQ416" s="140"/>
      <c r="LXR416" s="140"/>
      <c r="LXS416" s="132"/>
      <c r="LXT416" s="141"/>
      <c r="LXV416" s="2"/>
      <c r="LXW416" s="2"/>
      <c r="LXX416" s="2"/>
      <c r="LXY416" s="2"/>
      <c r="LXZ416" s="2"/>
      <c r="LYA416" s="2"/>
      <c r="LYB416" s="2"/>
      <c r="LYC416" s="2"/>
      <c r="LYE416" s="132"/>
      <c r="LYF416" s="132"/>
      <c r="LYG416" s="140"/>
      <c r="LYH416" s="132"/>
      <c r="LYI416" s="132"/>
      <c r="LYJ416" s="132"/>
      <c r="LYK416" s="140"/>
      <c r="LYL416" s="140"/>
      <c r="LYM416" s="132"/>
      <c r="LYN416" s="141"/>
      <c r="LYP416" s="2"/>
      <c r="LYQ416" s="2"/>
      <c r="LYR416" s="2"/>
      <c r="LYS416" s="2"/>
      <c r="LYT416" s="2"/>
      <c r="LYU416" s="2"/>
      <c r="LYV416" s="2"/>
      <c r="LYW416" s="2"/>
      <c r="LYY416" s="132"/>
      <c r="LYZ416" s="132"/>
      <c r="LZA416" s="140"/>
      <c r="LZB416" s="132"/>
      <c r="LZC416" s="132"/>
      <c r="LZD416" s="132"/>
      <c r="LZE416" s="140"/>
      <c r="LZF416" s="140"/>
      <c r="LZG416" s="132"/>
      <c r="LZH416" s="141"/>
      <c r="LZJ416" s="2"/>
      <c r="LZK416" s="2"/>
      <c r="LZL416" s="2"/>
      <c r="LZM416" s="2"/>
      <c r="LZN416" s="2"/>
      <c r="LZO416" s="2"/>
      <c r="LZP416" s="2"/>
      <c r="LZQ416" s="2"/>
      <c r="LZS416" s="132"/>
      <c r="LZT416" s="132"/>
      <c r="LZU416" s="140"/>
      <c r="LZV416" s="132"/>
      <c r="LZW416" s="132"/>
      <c r="LZX416" s="132"/>
      <c r="LZY416" s="140"/>
      <c r="LZZ416" s="140"/>
      <c r="MAA416" s="132"/>
      <c r="MAB416" s="141"/>
      <c r="MAD416" s="2"/>
      <c r="MAE416" s="2"/>
      <c r="MAF416" s="2"/>
      <c r="MAG416" s="2"/>
      <c r="MAH416" s="2"/>
      <c r="MAI416" s="2"/>
      <c r="MAJ416" s="2"/>
      <c r="MAK416" s="2"/>
      <c r="MAM416" s="132"/>
      <c r="MAN416" s="132"/>
      <c r="MAO416" s="140"/>
      <c r="MAP416" s="132"/>
      <c r="MAQ416" s="132"/>
      <c r="MAR416" s="132"/>
      <c r="MAS416" s="140"/>
      <c r="MAT416" s="140"/>
      <c r="MAU416" s="132"/>
      <c r="MAV416" s="141"/>
      <c r="MAX416" s="2"/>
      <c r="MAY416" s="2"/>
      <c r="MAZ416" s="2"/>
      <c r="MBA416" s="2"/>
      <c r="MBB416" s="2"/>
      <c r="MBC416" s="2"/>
      <c r="MBD416" s="2"/>
      <c r="MBE416" s="2"/>
      <c r="MBG416" s="132"/>
      <c r="MBH416" s="132"/>
      <c r="MBI416" s="140"/>
      <c r="MBJ416" s="132"/>
      <c r="MBK416" s="132"/>
      <c r="MBL416" s="132"/>
      <c r="MBM416" s="140"/>
      <c r="MBN416" s="140"/>
      <c r="MBO416" s="132"/>
      <c r="MBP416" s="141"/>
      <c r="MBR416" s="2"/>
      <c r="MBS416" s="2"/>
      <c r="MBT416" s="2"/>
      <c r="MBU416" s="2"/>
      <c r="MBV416" s="2"/>
      <c r="MBW416" s="2"/>
      <c r="MBX416" s="2"/>
      <c r="MBY416" s="2"/>
      <c r="MCA416" s="132"/>
      <c r="MCB416" s="132"/>
      <c r="MCC416" s="140"/>
      <c r="MCD416" s="132"/>
      <c r="MCE416" s="132"/>
      <c r="MCF416" s="132"/>
      <c r="MCG416" s="140"/>
      <c r="MCH416" s="140"/>
      <c r="MCI416" s="132"/>
      <c r="MCJ416" s="141"/>
      <c r="MCL416" s="2"/>
      <c r="MCM416" s="2"/>
      <c r="MCN416" s="2"/>
      <c r="MCO416" s="2"/>
      <c r="MCP416" s="2"/>
      <c r="MCQ416" s="2"/>
      <c r="MCR416" s="2"/>
      <c r="MCS416" s="2"/>
      <c r="MCU416" s="132"/>
      <c r="MCV416" s="132"/>
      <c r="MCW416" s="140"/>
      <c r="MCX416" s="132"/>
      <c r="MCY416" s="132"/>
      <c r="MCZ416" s="132"/>
      <c r="MDA416" s="140"/>
      <c r="MDB416" s="140"/>
      <c r="MDC416" s="132"/>
      <c r="MDD416" s="141"/>
      <c r="MDF416" s="2"/>
      <c r="MDG416" s="2"/>
      <c r="MDH416" s="2"/>
      <c r="MDI416" s="2"/>
      <c r="MDJ416" s="2"/>
      <c r="MDK416" s="2"/>
      <c r="MDL416" s="2"/>
      <c r="MDM416" s="2"/>
      <c r="MDO416" s="132"/>
      <c r="MDP416" s="132"/>
      <c r="MDQ416" s="140"/>
      <c r="MDR416" s="132"/>
      <c r="MDS416" s="132"/>
      <c r="MDT416" s="132"/>
      <c r="MDU416" s="140"/>
      <c r="MDV416" s="140"/>
      <c r="MDW416" s="132"/>
      <c r="MDX416" s="141"/>
      <c r="MDZ416" s="2"/>
      <c r="MEA416" s="2"/>
      <c r="MEB416" s="2"/>
      <c r="MEC416" s="2"/>
      <c r="MED416" s="2"/>
      <c r="MEE416" s="2"/>
      <c r="MEF416" s="2"/>
      <c r="MEG416" s="2"/>
      <c r="MEI416" s="132"/>
      <c r="MEJ416" s="132"/>
      <c r="MEK416" s="140"/>
      <c r="MEL416" s="132"/>
      <c r="MEM416" s="132"/>
      <c r="MEN416" s="132"/>
      <c r="MEO416" s="140"/>
      <c r="MEP416" s="140"/>
      <c r="MEQ416" s="132"/>
      <c r="MER416" s="141"/>
      <c r="MET416" s="2"/>
      <c r="MEU416" s="2"/>
      <c r="MEV416" s="2"/>
      <c r="MEW416" s="2"/>
      <c r="MEX416" s="2"/>
      <c r="MEY416" s="2"/>
      <c r="MEZ416" s="2"/>
      <c r="MFA416" s="2"/>
      <c r="MFC416" s="132"/>
      <c r="MFD416" s="132"/>
      <c r="MFE416" s="140"/>
      <c r="MFF416" s="132"/>
      <c r="MFG416" s="132"/>
      <c r="MFH416" s="132"/>
      <c r="MFI416" s="140"/>
      <c r="MFJ416" s="140"/>
      <c r="MFK416" s="132"/>
      <c r="MFL416" s="141"/>
      <c r="MFN416" s="2"/>
      <c r="MFO416" s="2"/>
      <c r="MFP416" s="2"/>
      <c r="MFQ416" s="2"/>
      <c r="MFR416" s="2"/>
      <c r="MFS416" s="2"/>
      <c r="MFT416" s="2"/>
      <c r="MFU416" s="2"/>
      <c r="MFW416" s="132"/>
      <c r="MFX416" s="132"/>
      <c r="MFY416" s="140"/>
      <c r="MFZ416" s="132"/>
      <c r="MGA416" s="132"/>
      <c r="MGB416" s="132"/>
      <c r="MGC416" s="140"/>
      <c r="MGD416" s="140"/>
      <c r="MGE416" s="132"/>
      <c r="MGF416" s="141"/>
      <c r="MGH416" s="2"/>
      <c r="MGI416" s="2"/>
      <c r="MGJ416" s="2"/>
      <c r="MGK416" s="2"/>
      <c r="MGL416" s="2"/>
      <c r="MGM416" s="2"/>
      <c r="MGN416" s="2"/>
      <c r="MGO416" s="2"/>
      <c r="MGQ416" s="132"/>
      <c r="MGR416" s="132"/>
      <c r="MGS416" s="140"/>
      <c r="MGT416" s="132"/>
      <c r="MGU416" s="132"/>
      <c r="MGV416" s="132"/>
      <c r="MGW416" s="140"/>
      <c r="MGX416" s="140"/>
      <c r="MGY416" s="132"/>
      <c r="MGZ416" s="141"/>
      <c r="MHB416" s="2"/>
      <c r="MHC416" s="2"/>
      <c r="MHD416" s="2"/>
      <c r="MHE416" s="2"/>
      <c r="MHF416" s="2"/>
      <c r="MHG416" s="2"/>
      <c r="MHH416" s="2"/>
      <c r="MHI416" s="2"/>
      <c r="MHK416" s="132"/>
      <c r="MHL416" s="132"/>
      <c r="MHM416" s="140"/>
      <c r="MHN416" s="132"/>
      <c r="MHO416" s="132"/>
      <c r="MHP416" s="132"/>
      <c r="MHQ416" s="140"/>
      <c r="MHR416" s="140"/>
      <c r="MHS416" s="132"/>
      <c r="MHT416" s="141"/>
      <c r="MHV416" s="2"/>
      <c r="MHW416" s="2"/>
      <c r="MHX416" s="2"/>
      <c r="MHY416" s="2"/>
      <c r="MHZ416" s="2"/>
      <c r="MIA416" s="2"/>
      <c r="MIB416" s="2"/>
      <c r="MIC416" s="2"/>
      <c r="MIE416" s="132"/>
      <c r="MIF416" s="132"/>
      <c r="MIG416" s="140"/>
      <c r="MIH416" s="132"/>
      <c r="MII416" s="132"/>
      <c r="MIJ416" s="132"/>
      <c r="MIK416" s="140"/>
      <c r="MIL416" s="140"/>
      <c r="MIM416" s="132"/>
      <c r="MIN416" s="141"/>
      <c r="MIP416" s="2"/>
      <c r="MIQ416" s="2"/>
      <c r="MIR416" s="2"/>
      <c r="MIS416" s="2"/>
      <c r="MIT416" s="2"/>
      <c r="MIU416" s="2"/>
      <c r="MIV416" s="2"/>
      <c r="MIW416" s="2"/>
      <c r="MIY416" s="132"/>
      <c r="MIZ416" s="132"/>
      <c r="MJA416" s="140"/>
      <c r="MJB416" s="132"/>
      <c r="MJC416" s="132"/>
      <c r="MJD416" s="132"/>
      <c r="MJE416" s="140"/>
      <c r="MJF416" s="140"/>
      <c r="MJG416" s="132"/>
      <c r="MJH416" s="141"/>
      <c r="MJJ416" s="2"/>
      <c r="MJK416" s="2"/>
      <c r="MJL416" s="2"/>
      <c r="MJM416" s="2"/>
      <c r="MJN416" s="2"/>
      <c r="MJO416" s="2"/>
      <c r="MJP416" s="2"/>
      <c r="MJQ416" s="2"/>
      <c r="MJS416" s="132"/>
      <c r="MJT416" s="132"/>
      <c r="MJU416" s="140"/>
      <c r="MJV416" s="132"/>
      <c r="MJW416" s="132"/>
      <c r="MJX416" s="132"/>
      <c r="MJY416" s="140"/>
      <c r="MJZ416" s="140"/>
      <c r="MKA416" s="132"/>
      <c r="MKB416" s="141"/>
      <c r="MKD416" s="2"/>
      <c r="MKE416" s="2"/>
      <c r="MKF416" s="2"/>
      <c r="MKG416" s="2"/>
      <c r="MKH416" s="2"/>
      <c r="MKI416" s="2"/>
      <c r="MKJ416" s="2"/>
      <c r="MKK416" s="2"/>
      <c r="MKM416" s="132"/>
      <c r="MKN416" s="132"/>
      <c r="MKO416" s="140"/>
      <c r="MKP416" s="132"/>
      <c r="MKQ416" s="132"/>
      <c r="MKR416" s="132"/>
      <c r="MKS416" s="140"/>
      <c r="MKT416" s="140"/>
      <c r="MKU416" s="132"/>
      <c r="MKV416" s="141"/>
      <c r="MKX416" s="2"/>
      <c r="MKY416" s="2"/>
      <c r="MKZ416" s="2"/>
      <c r="MLA416" s="2"/>
      <c r="MLB416" s="2"/>
      <c r="MLC416" s="2"/>
      <c r="MLD416" s="2"/>
      <c r="MLE416" s="2"/>
      <c r="MLG416" s="132"/>
      <c r="MLH416" s="132"/>
      <c r="MLI416" s="140"/>
      <c r="MLJ416" s="132"/>
      <c r="MLK416" s="132"/>
      <c r="MLL416" s="132"/>
      <c r="MLM416" s="140"/>
      <c r="MLN416" s="140"/>
      <c r="MLO416" s="132"/>
      <c r="MLP416" s="141"/>
      <c r="MLR416" s="2"/>
      <c r="MLS416" s="2"/>
      <c r="MLT416" s="2"/>
      <c r="MLU416" s="2"/>
      <c r="MLV416" s="2"/>
      <c r="MLW416" s="2"/>
      <c r="MLX416" s="2"/>
      <c r="MLY416" s="2"/>
      <c r="MMA416" s="132"/>
      <c r="MMB416" s="132"/>
      <c r="MMC416" s="140"/>
      <c r="MMD416" s="132"/>
      <c r="MME416" s="132"/>
      <c r="MMF416" s="132"/>
      <c r="MMG416" s="140"/>
      <c r="MMH416" s="140"/>
      <c r="MMI416" s="132"/>
      <c r="MMJ416" s="141"/>
      <c r="MML416" s="2"/>
      <c r="MMM416" s="2"/>
      <c r="MMN416" s="2"/>
      <c r="MMO416" s="2"/>
      <c r="MMP416" s="2"/>
      <c r="MMQ416" s="2"/>
      <c r="MMR416" s="2"/>
      <c r="MMS416" s="2"/>
      <c r="MMU416" s="132"/>
      <c r="MMV416" s="132"/>
      <c r="MMW416" s="140"/>
      <c r="MMX416" s="132"/>
      <c r="MMY416" s="132"/>
      <c r="MMZ416" s="132"/>
      <c r="MNA416" s="140"/>
      <c r="MNB416" s="140"/>
      <c r="MNC416" s="132"/>
      <c r="MND416" s="141"/>
      <c r="MNF416" s="2"/>
      <c r="MNG416" s="2"/>
      <c r="MNH416" s="2"/>
      <c r="MNI416" s="2"/>
      <c r="MNJ416" s="2"/>
      <c r="MNK416" s="2"/>
      <c r="MNL416" s="2"/>
      <c r="MNM416" s="2"/>
      <c r="MNO416" s="132"/>
      <c r="MNP416" s="132"/>
      <c r="MNQ416" s="140"/>
      <c r="MNR416" s="132"/>
      <c r="MNS416" s="132"/>
      <c r="MNT416" s="132"/>
      <c r="MNU416" s="140"/>
      <c r="MNV416" s="140"/>
      <c r="MNW416" s="132"/>
      <c r="MNX416" s="141"/>
      <c r="MNZ416" s="2"/>
      <c r="MOA416" s="2"/>
      <c r="MOB416" s="2"/>
      <c r="MOC416" s="2"/>
      <c r="MOD416" s="2"/>
      <c r="MOE416" s="2"/>
      <c r="MOF416" s="2"/>
      <c r="MOG416" s="2"/>
      <c r="MOI416" s="132"/>
      <c r="MOJ416" s="132"/>
      <c r="MOK416" s="140"/>
      <c r="MOL416" s="132"/>
      <c r="MOM416" s="132"/>
      <c r="MON416" s="132"/>
      <c r="MOO416" s="140"/>
      <c r="MOP416" s="140"/>
      <c r="MOQ416" s="132"/>
      <c r="MOR416" s="141"/>
      <c r="MOT416" s="2"/>
      <c r="MOU416" s="2"/>
      <c r="MOV416" s="2"/>
      <c r="MOW416" s="2"/>
      <c r="MOX416" s="2"/>
      <c r="MOY416" s="2"/>
      <c r="MOZ416" s="2"/>
      <c r="MPA416" s="2"/>
      <c r="MPC416" s="132"/>
      <c r="MPD416" s="132"/>
      <c r="MPE416" s="140"/>
      <c r="MPF416" s="132"/>
      <c r="MPG416" s="132"/>
      <c r="MPH416" s="132"/>
      <c r="MPI416" s="140"/>
      <c r="MPJ416" s="140"/>
      <c r="MPK416" s="132"/>
      <c r="MPL416" s="141"/>
      <c r="MPN416" s="2"/>
      <c r="MPO416" s="2"/>
      <c r="MPP416" s="2"/>
      <c r="MPQ416" s="2"/>
      <c r="MPR416" s="2"/>
      <c r="MPS416" s="2"/>
      <c r="MPT416" s="2"/>
      <c r="MPU416" s="2"/>
      <c r="MPW416" s="132"/>
      <c r="MPX416" s="132"/>
      <c r="MPY416" s="140"/>
      <c r="MPZ416" s="132"/>
      <c r="MQA416" s="132"/>
      <c r="MQB416" s="132"/>
      <c r="MQC416" s="140"/>
      <c r="MQD416" s="140"/>
      <c r="MQE416" s="132"/>
      <c r="MQF416" s="141"/>
      <c r="MQH416" s="2"/>
      <c r="MQI416" s="2"/>
      <c r="MQJ416" s="2"/>
      <c r="MQK416" s="2"/>
      <c r="MQL416" s="2"/>
      <c r="MQM416" s="2"/>
      <c r="MQN416" s="2"/>
      <c r="MQO416" s="2"/>
      <c r="MQQ416" s="132"/>
      <c r="MQR416" s="132"/>
      <c r="MQS416" s="140"/>
      <c r="MQT416" s="132"/>
      <c r="MQU416" s="132"/>
      <c r="MQV416" s="132"/>
      <c r="MQW416" s="140"/>
      <c r="MQX416" s="140"/>
      <c r="MQY416" s="132"/>
      <c r="MQZ416" s="141"/>
      <c r="MRB416" s="2"/>
      <c r="MRC416" s="2"/>
      <c r="MRD416" s="2"/>
      <c r="MRE416" s="2"/>
      <c r="MRF416" s="2"/>
      <c r="MRG416" s="2"/>
      <c r="MRH416" s="2"/>
      <c r="MRI416" s="2"/>
      <c r="MRK416" s="132"/>
      <c r="MRL416" s="132"/>
      <c r="MRM416" s="140"/>
      <c r="MRN416" s="132"/>
      <c r="MRO416" s="132"/>
      <c r="MRP416" s="132"/>
      <c r="MRQ416" s="140"/>
      <c r="MRR416" s="140"/>
      <c r="MRS416" s="132"/>
      <c r="MRT416" s="141"/>
      <c r="MRV416" s="2"/>
      <c r="MRW416" s="2"/>
      <c r="MRX416" s="2"/>
      <c r="MRY416" s="2"/>
      <c r="MRZ416" s="2"/>
      <c r="MSA416" s="2"/>
      <c r="MSB416" s="2"/>
      <c r="MSC416" s="2"/>
      <c r="MSE416" s="132"/>
      <c r="MSF416" s="132"/>
      <c r="MSG416" s="140"/>
      <c r="MSH416" s="132"/>
      <c r="MSI416" s="132"/>
      <c r="MSJ416" s="132"/>
      <c r="MSK416" s="140"/>
      <c r="MSL416" s="140"/>
      <c r="MSM416" s="132"/>
      <c r="MSN416" s="141"/>
      <c r="MSP416" s="2"/>
      <c r="MSQ416" s="2"/>
      <c r="MSR416" s="2"/>
      <c r="MSS416" s="2"/>
      <c r="MST416" s="2"/>
      <c r="MSU416" s="2"/>
      <c r="MSV416" s="2"/>
      <c r="MSW416" s="2"/>
      <c r="MSY416" s="132"/>
      <c r="MSZ416" s="132"/>
      <c r="MTA416" s="140"/>
      <c r="MTB416" s="132"/>
      <c r="MTC416" s="132"/>
      <c r="MTD416" s="132"/>
      <c r="MTE416" s="140"/>
      <c r="MTF416" s="140"/>
      <c r="MTG416" s="132"/>
      <c r="MTH416" s="141"/>
      <c r="MTJ416" s="2"/>
      <c r="MTK416" s="2"/>
      <c r="MTL416" s="2"/>
      <c r="MTM416" s="2"/>
      <c r="MTN416" s="2"/>
      <c r="MTO416" s="2"/>
      <c r="MTP416" s="2"/>
      <c r="MTQ416" s="2"/>
      <c r="MTS416" s="132"/>
      <c r="MTT416" s="132"/>
      <c r="MTU416" s="140"/>
      <c r="MTV416" s="132"/>
      <c r="MTW416" s="132"/>
      <c r="MTX416" s="132"/>
      <c r="MTY416" s="140"/>
      <c r="MTZ416" s="140"/>
      <c r="MUA416" s="132"/>
      <c r="MUB416" s="141"/>
      <c r="MUD416" s="2"/>
      <c r="MUE416" s="2"/>
      <c r="MUF416" s="2"/>
      <c r="MUG416" s="2"/>
      <c r="MUH416" s="2"/>
      <c r="MUI416" s="2"/>
      <c r="MUJ416" s="2"/>
      <c r="MUK416" s="2"/>
      <c r="MUM416" s="132"/>
      <c r="MUN416" s="132"/>
      <c r="MUO416" s="140"/>
      <c r="MUP416" s="132"/>
      <c r="MUQ416" s="132"/>
      <c r="MUR416" s="132"/>
      <c r="MUS416" s="140"/>
      <c r="MUT416" s="140"/>
      <c r="MUU416" s="132"/>
      <c r="MUV416" s="141"/>
      <c r="MUX416" s="2"/>
      <c r="MUY416" s="2"/>
      <c r="MUZ416" s="2"/>
      <c r="MVA416" s="2"/>
      <c r="MVB416" s="2"/>
      <c r="MVC416" s="2"/>
      <c r="MVD416" s="2"/>
      <c r="MVE416" s="2"/>
      <c r="MVG416" s="132"/>
      <c r="MVH416" s="132"/>
      <c r="MVI416" s="140"/>
      <c r="MVJ416" s="132"/>
      <c r="MVK416" s="132"/>
      <c r="MVL416" s="132"/>
      <c r="MVM416" s="140"/>
      <c r="MVN416" s="140"/>
      <c r="MVO416" s="132"/>
      <c r="MVP416" s="141"/>
      <c r="MVR416" s="2"/>
      <c r="MVS416" s="2"/>
      <c r="MVT416" s="2"/>
      <c r="MVU416" s="2"/>
      <c r="MVV416" s="2"/>
      <c r="MVW416" s="2"/>
      <c r="MVX416" s="2"/>
      <c r="MVY416" s="2"/>
      <c r="MWA416" s="132"/>
      <c r="MWB416" s="132"/>
      <c r="MWC416" s="140"/>
      <c r="MWD416" s="132"/>
      <c r="MWE416" s="132"/>
      <c r="MWF416" s="132"/>
      <c r="MWG416" s="140"/>
      <c r="MWH416" s="140"/>
      <c r="MWI416" s="132"/>
      <c r="MWJ416" s="141"/>
      <c r="MWL416" s="2"/>
      <c r="MWM416" s="2"/>
      <c r="MWN416" s="2"/>
      <c r="MWO416" s="2"/>
      <c r="MWP416" s="2"/>
      <c r="MWQ416" s="2"/>
      <c r="MWR416" s="2"/>
      <c r="MWS416" s="2"/>
      <c r="MWU416" s="132"/>
      <c r="MWV416" s="132"/>
      <c r="MWW416" s="140"/>
      <c r="MWX416" s="132"/>
      <c r="MWY416" s="132"/>
      <c r="MWZ416" s="132"/>
      <c r="MXA416" s="140"/>
      <c r="MXB416" s="140"/>
      <c r="MXC416" s="132"/>
      <c r="MXD416" s="141"/>
      <c r="MXF416" s="2"/>
      <c r="MXG416" s="2"/>
      <c r="MXH416" s="2"/>
      <c r="MXI416" s="2"/>
      <c r="MXJ416" s="2"/>
      <c r="MXK416" s="2"/>
      <c r="MXL416" s="2"/>
      <c r="MXM416" s="2"/>
      <c r="MXO416" s="132"/>
      <c r="MXP416" s="132"/>
      <c r="MXQ416" s="140"/>
      <c r="MXR416" s="132"/>
      <c r="MXS416" s="132"/>
      <c r="MXT416" s="132"/>
      <c r="MXU416" s="140"/>
      <c r="MXV416" s="140"/>
      <c r="MXW416" s="132"/>
      <c r="MXX416" s="141"/>
      <c r="MXZ416" s="2"/>
      <c r="MYA416" s="2"/>
      <c r="MYB416" s="2"/>
      <c r="MYC416" s="2"/>
      <c r="MYD416" s="2"/>
      <c r="MYE416" s="2"/>
      <c r="MYF416" s="2"/>
      <c r="MYG416" s="2"/>
      <c r="MYI416" s="132"/>
      <c r="MYJ416" s="132"/>
      <c r="MYK416" s="140"/>
      <c r="MYL416" s="132"/>
      <c r="MYM416" s="132"/>
      <c r="MYN416" s="132"/>
      <c r="MYO416" s="140"/>
      <c r="MYP416" s="140"/>
      <c r="MYQ416" s="132"/>
      <c r="MYR416" s="141"/>
      <c r="MYT416" s="2"/>
      <c r="MYU416" s="2"/>
      <c r="MYV416" s="2"/>
      <c r="MYW416" s="2"/>
      <c r="MYX416" s="2"/>
      <c r="MYY416" s="2"/>
      <c r="MYZ416" s="2"/>
      <c r="MZA416" s="2"/>
      <c r="MZC416" s="132"/>
      <c r="MZD416" s="132"/>
      <c r="MZE416" s="140"/>
      <c r="MZF416" s="132"/>
      <c r="MZG416" s="132"/>
      <c r="MZH416" s="132"/>
      <c r="MZI416" s="140"/>
      <c r="MZJ416" s="140"/>
      <c r="MZK416" s="132"/>
      <c r="MZL416" s="141"/>
      <c r="MZN416" s="2"/>
      <c r="MZO416" s="2"/>
      <c r="MZP416" s="2"/>
      <c r="MZQ416" s="2"/>
      <c r="MZR416" s="2"/>
      <c r="MZS416" s="2"/>
      <c r="MZT416" s="2"/>
      <c r="MZU416" s="2"/>
      <c r="MZW416" s="132"/>
      <c r="MZX416" s="132"/>
      <c r="MZY416" s="140"/>
      <c r="MZZ416" s="132"/>
      <c r="NAA416" s="132"/>
      <c r="NAB416" s="132"/>
      <c r="NAC416" s="140"/>
      <c r="NAD416" s="140"/>
      <c r="NAE416" s="132"/>
      <c r="NAF416" s="141"/>
      <c r="NAH416" s="2"/>
      <c r="NAI416" s="2"/>
      <c r="NAJ416" s="2"/>
      <c r="NAK416" s="2"/>
      <c r="NAL416" s="2"/>
      <c r="NAM416" s="2"/>
      <c r="NAN416" s="2"/>
      <c r="NAO416" s="2"/>
      <c r="NAQ416" s="132"/>
      <c r="NAR416" s="132"/>
      <c r="NAS416" s="140"/>
      <c r="NAT416" s="132"/>
      <c r="NAU416" s="132"/>
      <c r="NAV416" s="132"/>
      <c r="NAW416" s="140"/>
      <c r="NAX416" s="140"/>
      <c r="NAY416" s="132"/>
      <c r="NAZ416" s="141"/>
      <c r="NBB416" s="2"/>
      <c r="NBC416" s="2"/>
      <c r="NBD416" s="2"/>
      <c r="NBE416" s="2"/>
      <c r="NBF416" s="2"/>
      <c r="NBG416" s="2"/>
      <c r="NBH416" s="2"/>
      <c r="NBI416" s="2"/>
      <c r="NBK416" s="132"/>
      <c r="NBL416" s="132"/>
      <c r="NBM416" s="140"/>
      <c r="NBN416" s="132"/>
      <c r="NBO416" s="132"/>
      <c r="NBP416" s="132"/>
      <c r="NBQ416" s="140"/>
      <c r="NBR416" s="140"/>
      <c r="NBS416" s="132"/>
      <c r="NBT416" s="141"/>
      <c r="NBV416" s="2"/>
      <c r="NBW416" s="2"/>
      <c r="NBX416" s="2"/>
      <c r="NBY416" s="2"/>
      <c r="NBZ416" s="2"/>
      <c r="NCA416" s="2"/>
      <c r="NCB416" s="2"/>
      <c r="NCC416" s="2"/>
      <c r="NCE416" s="132"/>
      <c r="NCF416" s="132"/>
      <c r="NCG416" s="140"/>
      <c r="NCH416" s="132"/>
      <c r="NCI416" s="132"/>
      <c r="NCJ416" s="132"/>
      <c r="NCK416" s="140"/>
      <c r="NCL416" s="140"/>
      <c r="NCM416" s="132"/>
      <c r="NCN416" s="141"/>
      <c r="NCP416" s="2"/>
      <c r="NCQ416" s="2"/>
      <c r="NCR416" s="2"/>
      <c r="NCS416" s="2"/>
      <c r="NCT416" s="2"/>
      <c r="NCU416" s="2"/>
      <c r="NCV416" s="2"/>
      <c r="NCW416" s="2"/>
      <c r="NCY416" s="132"/>
      <c r="NCZ416" s="132"/>
      <c r="NDA416" s="140"/>
      <c r="NDB416" s="132"/>
      <c r="NDC416" s="132"/>
      <c r="NDD416" s="132"/>
      <c r="NDE416" s="140"/>
      <c r="NDF416" s="140"/>
      <c r="NDG416" s="132"/>
      <c r="NDH416" s="141"/>
      <c r="NDJ416" s="2"/>
      <c r="NDK416" s="2"/>
      <c r="NDL416" s="2"/>
      <c r="NDM416" s="2"/>
      <c r="NDN416" s="2"/>
      <c r="NDO416" s="2"/>
      <c r="NDP416" s="2"/>
      <c r="NDQ416" s="2"/>
      <c r="NDS416" s="132"/>
      <c r="NDT416" s="132"/>
      <c r="NDU416" s="140"/>
      <c r="NDV416" s="132"/>
      <c r="NDW416" s="132"/>
      <c r="NDX416" s="132"/>
      <c r="NDY416" s="140"/>
      <c r="NDZ416" s="140"/>
      <c r="NEA416" s="132"/>
      <c r="NEB416" s="141"/>
      <c r="NED416" s="2"/>
      <c r="NEE416" s="2"/>
      <c r="NEF416" s="2"/>
      <c r="NEG416" s="2"/>
      <c r="NEH416" s="2"/>
      <c r="NEI416" s="2"/>
      <c r="NEJ416" s="2"/>
      <c r="NEK416" s="2"/>
      <c r="NEM416" s="132"/>
      <c r="NEN416" s="132"/>
      <c r="NEO416" s="140"/>
      <c r="NEP416" s="132"/>
      <c r="NEQ416" s="132"/>
      <c r="NER416" s="132"/>
      <c r="NES416" s="140"/>
      <c r="NET416" s="140"/>
      <c r="NEU416" s="132"/>
      <c r="NEV416" s="141"/>
      <c r="NEX416" s="2"/>
      <c r="NEY416" s="2"/>
      <c r="NEZ416" s="2"/>
      <c r="NFA416" s="2"/>
      <c r="NFB416" s="2"/>
      <c r="NFC416" s="2"/>
      <c r="NFD416" s="2"/>
      <c r="NFE416" s="2"/>
      <c r="NFG416" s="132"/>
      <c r="NFH416" s="132"/>
      <c r="NFI416" s="140"/>
      <c r="NFJ416" s="132"/>
      <c r="NFK416" s="132"/>
      <c r="NFL416" s="132"/>
      <c r="NFM416" s="140"/>
      <c r="NFN416" s="140"/>
      <c r="NFO416" s="132"/>
      <c r="NFP416" s="141"/>
      <c r="NFR416" s="2"/>
      <c r="NFS416" s="2"/>
      <c r="NFT416" s="2"/>
      <c r="NFU416" s="2"/>
      <c r="NFV416" s="2"/>
      <c r="NFW416" s="2"/>
      <c r="NFX416" s="2"/>
      <c r="NFY416" s="2"/>
      <c r="NGA416" s="132"/>
      <c r="NGB416" s="132"/>
      <c r="NGC416" s="140"/>
      <c r="NGD416" s="132"/>
      <c r="NGE416" s="132"/>
      <c r="NGF416" s="132"/>
      <c r="NGG416" s="140"/>
      <c r="NGH416" s="140"/>
      <c r="NGI416" s="132"/>
      <c r="NGJ416" s="141"/>
      <c r="NGL416" s="2"/>
      <c r="NGM416" s="2"/>
      <c r="NGN416" s="2"/>
      <c r="NGO416" s="2"/>
      <c r="NGP416" s="2"/>
      <c r="NGQ416" s="2"/>
      <c r="NGR416" s="2"/>
      <c r="NGS416" s="2"/>
      <c r="NGU416" s="132"/>
      <c r="NGV416" s="132"/>
      <c r="NGW416" s="140"/>
      <c r="NGX416" s="132"/>
      <c r="NGY416" s="132"/>
      <c r="NGZ416" s="132"/>
      <c r="NHA416" s="140"/>
      <c r="NHB416" s="140"/>
      <c r="NHC416" s="132"/>
      <c r="NHD416" s="141"/>
      <c r="NHF416" s="2"/>
      <c r="NHG416" s="2"/>
      <c r="NHH416" s="2"/>
      <c r="NHI416" s="2"/>
      <c r="NHJ416" s="2"/>
      <c r="NHK416" s="2"/>
      <c r="NHL416" s="2"/>
      <c r="NHM416" s="2"/>
      <c r="NHO416" s="132"/>
      <c r="NHP416" s="132"/>
      <c r="NHQ416" s="140"/>
      <c r="NHR416" s="132"/>
      <c r="NHS416" s="132"/>
      <c r="NHT416" s="132"/>
      <c r="NHU416" s="140"/>
      <c r="NHV416" s="140"/>
      <c r="NHW416" s="132"/>
      <c r="NHX416" s="141"/>
      <c r="NHZ416" s="2"/>
      <c r="NIA416" s="2"/>
      <c r="NIB416" s="2"/>
      <c r="NIC416" s="2"/>
      <c r="NID416" s="2"/>
      <c r="NIE416" s="2"/>
      <c r="NIF416" s="2"/>
      <c r="NIG416" s="2"/>
      <c r="NII416" s="132"/>
      <c r="NIJ416" s="132"/>
      <c r="NIK416" s="140"/>
      <c r="NIL416" s="132"/>
      <c r="NIM416" s="132"/>
      <c r="NIN416" s="132"/>
      <c r="NIO416" s="140"/>
      <c r="NIP416" s="140"/>
      <c r="NIQ416" s="132"/>
      <c r="NIR416" s="141"/>
      <c r="NIT416" s="2"/>
      <c r="NIU416" s="2"/>
      <c r="NIV416" s="2"/>
      <c r="NIW416" s="2"/>
      <c r="NIX416" s="2"/>
      <c r="NIY416" s="2"/>
      <c r="NIZ416" s="2"/>
      <c r="NJA416" s="2"/>
      <c r="NJC416" s="132"/>
      <c r="NJD416" s="132"/>
      <c r="NJE416" s="140"/>
      <c r="NJF416" s="132"/>
      <c r="NJG416" s="132"/>
      <c r="NJH416" s="132"/>
      <c r="NJI416" s="140"/>
      <c r="NJJ416" s="140"/>
      <c r="NJK416" s="132"/>
      <c r="NJL416" s="141"/>
      <c r="NJN416" s="2"/>
      <c r="NJO416" s="2"/>
      <c r="NJP416" s="2"/>
      <c r="NJQ416" s="2"/>
      <c r="NJR416" s="2"/>
      <c r="NJS416" s="2"/>
      <c r="NJT416" s="2"/>
      <c r="NJU416" s="2"/>
      <c r="NJW416" s="132"/>
      <c r="NJX416" s="132"/>
      <c r="NJY416" s="140"/>
      <c r="NJZ416" s="132"/>
      <c r="NKA416" s="132"/>
      <c r="NKB416" s="132"/>
      <c r="NKC416" s="140"/>
      <c r="NKD416" s="140"/>
      <c r="NKE416" s="132"/>
      <c r="NKF416" s="141"/>
      <c r="NKH416" s="2"/>
      <c r="NKI416" s="2"/>
      <c r="NKJ416" s="2"/>
      <c r="NKK416" s="2"/>
      <c r="NKL416" s="2"/>
      <c r="NKM416" s="2"/>
      <c r="NKN416" s="2"/>
      <c r="NKO416" s="2"/>
      <c r="NKQ416" s="132"/>
      <c r="NKR416" s="132"/>
      <c r="NKS416" s="140"/>
      <c r="NKT416" s="132"/>
      <c r="NKU416" s="132"/>
      <c r="NKV416" s="132"/>
      <c r="NKW416" s="140"/>
      <c r="NKX416" s="140"/>
      <c r="NKY416" s="132"/>
      <c r="NKZ416" s="141"/>
      <c r="NLB416" s="2"/>
      <c r="NLC416" s="2"/>
      <c r="NLD416" s="2"/>
      <c r="NLE416" s="2"/>
      <c r="NLF416" s="2"/>
      <c r="NLG416" s="2"/>
      <c r="NLH416" s="2"/>
      <c r="NLI416" s="2"/>
      <c r="NLK416" s="132"/>
      <c r="NLL416" s="132"/>
      <c r="NLM416" s="140"/>
      <c r="NLN416" s="132"/>
      <c r="NLO416" s="132"/>
      <c r="NLP416" s="132"/>
      <c r="NLQ416" s="140"/>
      <c r="NLR416" s="140"/>
      <c r="NLS416" s="132"/>
      <c r="NLT416" s="141"/>
      <c r="NLV416" s="2"/>
      <c r="NLW416" s="2"/>
      <c r="NLX416" s="2"/>
      <c r="NLY416" s="2"/>
      <c r="NLZ416" s="2"/>
      <c r="NMA416" s="2"/>
      <c r="NMB416" s="2"/>
      <c r="NMC416" s="2"/>
      <c r="NME416" s="132"/>
      <c r="NMF416" s="132"/>
      <c r="NMG416" s="140"/>
      <c r="NMH416" s="132"/>
      <c r="NMI416" s="132"/>
      <c r="NMJ416" s="132"/>
      <c r="NMK416" s="140"/>
      <c r="NML416" s="140"/>
      <c r="NMM416" s="132"/>
      <c r="NMN416" s="141"/>
      <c r="NMP416" s="2"/>
      <c r="NMQ416" s="2"/>
      <c r="NMR416" s="2"/>
      <c r="NMS416" s="2"/>
      <c r="NMT416" s="2"/>
      <c r="NMU416" s="2"/>
      <c r="NMV416" s="2"/>
      <c r="NMW416" s="2"/>
      <c r="NMY416" s="132"/>
      <c r="NMZ416" s="132"/>
      <c r="NNA416" s="140"/>
      <c r="NNB416" s="132"/>
      <c r="NNC416" s="132"/>
      <c r="NND416" s="132"/>
      <c r="NNE416" s="140"/>
      <c r="NNF416" s="140"/>
      <c r="NNG416" s="132"/>
      <c r="NNH416" s="141"/>
      <c r="NNJ416" s="2"/>
      <c r="NNK416" s="2"/>
      <c r="NNL416" s="2"/>
      <c r="NNM416" s="2"/>
      <c r="NNN416" s="2"/>
      <c r="NNO416" s="2"/>
      <c r="NNP416" s="2"/>
      <c r="NNQ416" s="2"/>
      <c r="NNS416" s="132"/>
      <c r="NNT416" s="132"/>
      <c r="NNU416" s="140"/>
      <c r="NNV416" s="132"/>
      <c r="NNW416" s="132"/>
      <c r="NNX416" s="132"/>
      <c r="NNY416" s="140"/>
      <c r="NNZ416" s="140"/>
      <c r="NOA416" s="132"/>
      <c r="NOB416" s="141"/>
      <c r="NOD416" s="2"/>
      <c r="NOE416" s="2"/>
      <c r="NOF416" s="2"/>
      <c r="NOG416" s="2"/>
      <c r="NOH416" s="2"/>
      <c r="NOI416" s="2"/>
      <c r="NOJ416" s="2"/>
      <c r="NOK416" s="2"/>
      <c r="NOM416" s="132"/>
      <c r="NON416" s="132"/>
      <c r="NOO416" s="140"/>
      <c r="NOP416" s="132"/>
      <c r="NOQ416" s="132"/>
      <c r="NOR416" s="132"/>
      <c r="NOS416" s="140"/>
      <c r="NOT416" s="140"/>
      <c r="NOU416" s="132"/>
      <c r="NOV416" s="141"/>
      <c r="NOX416" s="2"/>
      <c r="NOY416" s="2"/>
      <c r="NOZ416" s="2"/>
      <c r="NPA416" s="2"/>
      <c r="NPB416" s="2"/>
      <c r="NPC416" s="2"/>
      <c r="NPD416" s="2"/>
      <c r="NPE416" s="2"/>
      <c r="NPG416" s="132"/>
      <c r="NPH416" s="132"/>
      <c r="NPI416" s="140"/>
      <c r="NPJ416" s="132"/>
      <c r="NPK416" s="132"/>
      <c r="NPL416" s="132"/>
      <c r="NPM416" s="140"/>
      <c r="NPN416" s="140"/>
      <c r="NPO416" s="132"/>
      <c r="NPP416" s="141"/>
      <c r="NPR416" s="2"/>
      <c r="NPS416" s="2"/>
      <c r="NPT416" s="2"/>
      <c r="NPU416" s="2"/>
      <c r="NPV416" s="2"/>
      <c r="NPW416" s="2"/>
      <c r="NPX416" s="2"/>
      <c r="NPY416" s="2"/>
      <c r="NQA416" s="132"/>
      <c r="NQB416" s="132"/>
      <c r="NQC416" s="140"/>
      <c r="NQD416" s="132"/>
      <c r="NQE416" s="132"/>
      <c r="NQF416" s="132"/>
      <c r="NQG416" s="140"/>
      <c r="NQH416" s="140"/>
      <c r="NQI416" s="132"/>
      <c r="NQJ416" s="141"/>
      <c r="NQL416" s="2"/>
      <c r="NQM416" s="2"/>
      <c r="NQN416" s="2"/>
      <c r="NQO416" s="2"/>
      <c r="NQP416" s="2"/>
      <c r="NQQ416" s="2"/>
      <c r="NQR416" s="2"/>
      <c r="NQS416" s="2"/>
      <c r="NQU416" s="132"/>
      <c r="NQV416" s="132"/>
      <c r="NQW416" s="140"/>
      <c r="NQX416" s="132"/>
      <c r="NQY416" s="132"/>
      <c r="NQZ416" s="132"/>
      <c r="NRA416" s="140"/>
      <c r="NRB416" s="140"/>
      <c r="NRC416" s="132"/>
      <c r="NRD416" s="141"/>
      <c r="NRF416" s="2"/>
      <c r="NRG416" s="2"/>
      <c r="NRH416" s="2"/>
      <c r="NRI416" s="2"/>
      <c r="NRJ416" s="2"/>
      <c r="NRK416" s="2"/>
      <c r="NRL416" s="2"/>
      <c r="NRM416" s="2"/>
      <c r="NRO416" s="132"/>
      <c r="NRP416" s="132"/>
      <c r="NRQ416" s="140"/>
      <c r="NRR416" s="132"/>
      <c r="NRS416" s="132"/>
      <c r="NRT416" s="132"/>
      <c r="NRU416" s="140"/>
      <c r="NRV416" s="140"/>
      <c r="NRW416" s="132"/>
      <c r="NRX416" s="141"/>
      <c r="NRZ416" s="2"/>
      <c r="NSA416" s="2"/>
      <c r="NSB416" s="2"/>
      <c r="NSC416" s="2"/>
      <c r="NSD416" s="2"/>
      <c r="NSE416" s="2"/>
      <c r="NSF416" s="2"/>
      <c r="NSG416" s="2"/>
      <c r="NSI416" s="132"/>
      <c r="NSJ416" s="132"/>
      <c r="NSK416" s="140"/>
      <c r="NSL416" s="132"/>
      <c r="NSM416" s="132"/>
      <c r="NSN416" s="132"/>
      <c r="NSO416" s="140"/>
      <c r="NSP416" s="140"/>
      <c r="NSQ416" s="132"/>
      <c r="NSR416" s="141"/>
      <c r="NST416" s="2"/>
      <c r="NSU416" s="2"/>
      <c r="NSV416" s="2"/>
      <c r="NSW416" s="2"/>
      <c r="NSX416" s="2"/>
      <c r="NSY416" s="2"/>
      <c r="NSZ416" s="2"/>
      <c r="NTA416" s="2"/>
      <c r="NTC416" s="132"/>
      <c r="NTD416" s="132"/>
      <c r="NTE416" s="140"/>
      <c r="NTF416" s="132"/>
      <c r="NTG416" s="132"/>
      <c r="NTH416" s="132"/>
      <c r="NTI416" s="140"/>
      <c r="NTJ416" s="140"/>
      <c r="NTK416" s="132"/>
      <c r="NTL416" s="141"/>
      <c r="NTN416" s="2"/>
      <c r="NTO416" s="2"/>
      <c r="NTP416" s="2"/>
      <c r="NTQ416" s="2"/>
      <c r="NTR416" s="2"/>
      <c r="NTS416" s="2"/>
      <c r="NTT416" s="2"/>
      <c r="NTU416" s="2"/>
      <c r="NTW416" s="132"/>
      <c r="NTX416" s="132"/>
      <c r="NTY416" s="140"/>
      <c r="NTZ416" s="132"/>
      <c r="NUA416" s="132"/>
      <c r="NUB416" s="132"/>
      <c r="NUC416" s="140"/>
      <c r="NUD416" s="140"/>
      <c r="NUE416" s="132"/>
      <c r="NUF416" s="141"/>
      <c r="NUH416" s="2"/>
      <c r="NUI416" s="2"/>
      <c r="NUJ416" s="2"/>
      <c r="NUK416" s="2"/>
      <c r="NUL416" s="2"/>
      <c r="NUM416" s="2"/>
      <c r="NUN416" s="2"/>
      <c r="NUO416" s="2"/>
      <c r="NUQ416" s="132"/>
      <c r="NUR416" s="132"/>
      <c r="NUS416" s="140"/>
      <c r="NUT416" s="132"/>
      <c r="NUU416" s="132"/>
      <c r="NUV416" s="132"/>
      <c r="NUW416" s="140"/>
      <c r="NUX416" s="140"/>
      <c r="NUY416" s="132"/>
      <c r="NUZ416" s="141"/>
      <c r="NVB416" s="2"/>
      <c r="NVC416" s="2"/>
      <c r="NVD416" s="2"/>
      <c r="NVE416" s="2"/>
      <c r="NVF416" s="2"/>
      <c r="NVG416" s="2"/>
      <c r="NVH416" s="2"/>
      <c r="NVI416" s="2"/>
      <c r="NVK416" s="132"/>
      <c r="NVL416" s="132"/>
      <c r="NVM416" s="140"/>
      <c r="NVN416" s="132"/>
      <c r="NVO416" s="132"/>
      <c r="NVP416" s="132"/>
      <c r="NVQ416" s="140"/>
      <c r="NVR416" s="140"/>
      <c r="NVS416" s="132"/>
      <c r="NVT416" s="141"/>
      <c r="NVV416" s="2"/>
      <c r="NVW416" s="2"/>
      <c r="NVX416" s="2"/>
      <c r="NVY416" s="2"/>
      <c r="NVZ416" s="2"/>
      <c r="NWA416" s="2"/>
      <c r="NWB416" s="2"/>
      <c r="NWC416" s="2"/>
      <c r="NWE416" s="132"/>
      <c r="NWF416" s="132"/>
      <c r="NWG416" s="140"/>
      <c r="NWH416" s="132"/>
      <c r="NWI416" s="132"/>
      <c r="NWJ416" s="132"/>
      <c r="NWK416" s="140"/>
      <c r="NWL416" s="140"/>
      <c r="NWM416" s="132"/>
      <c r="NWN416" s="141"/>
      <c r="NWP416" s="2"/>
      <c r="NWQ416" s="2"/>
      <c r="NWR416" s="2"/>
      <c r="NWS416" s="2"/>
      <c r="NWT416" s="2"/>
      <c r="NWU416" s="2"/>
      <c r="NWV416" s="2"/>
      <c r="NWW416" s="2"/>
      <c r="NWY416" s="132"/>
      <c r="NWZ416" s="132"/>
      <c r="NXA416" s="140"/>
      <c r="NXB416" s="132"/>
      <c r="NXC416" s="132"/>
      <c r="NXD416" s="132"/>
      <c r="NXE416" s="140"/>
      <c r="NXF416" s="140"/>
      <c r="NXG416" s="132"/>
      <c r="NXH416" s="141"/>
      <c r="NXJ416" s="2"/>
      <c r="NXK416" s="2"/>
      <c r="NXL416" s="2"/>
      <c r="NXM416" s="2"/>
      <c r="NXN416" s="2"/>
      <c r="NXO416" s="2"/>
      <c r="NXP416" s="2"/>
      <c r="NXQ416" s="2"/>
      <c r="NXS416" s="132"/>
      <c r="NXT416" s="132"/>
      <c r="NXU416" s="140"/>
      <c r="NXV416" s="132"/>
      <c r="NXW416" s="132"/>
      <c r="NXX416" s="132"/>
      <c r="NXY416" s="140"/>
      <c r="NXZ416" s="140"/>
      <c r="NYA416" s="132"/>
      <c r="NYB416" s="141"/>
      <c r="NYD416" s="2"/>
      <c r="NYE416" s="2"/>
      <c r="NYF416" s="2"/>
      <c r="NYG416" s="2"/>
      <c r="NYH416" s="2"/>
      <c r="NYI416" s="2"/>
      <c r="NYJ416" s="2"/>
      <c r="NYK416" s="2"/>
      <c r="NYM416" s="132"/>
      <c r="NYN416" s="132"/>
      <c r="NYO416" s="140"/>
      <c r="NYP416" s="132"/>
      <c r="NYQ416" s="132"/>
      <c r="NYR416" s="132"/>
      <c r="NYS416" s="140"/>
      <c r="NYT416" s="140"/>
      <c r="NYU416" s="132"/>
      <c r="NYV416" s="141"/>
      <c r="NYX416" s="2"/>
      <c r="NYY416" s="2"/>
      <c r="NYZ416" s="2"/>
      <c r="NZA416" s="2"/>
      <c r="NZB416" s="2"/>
      <c r="NZC416" s="2"/>
      <c r="NZD416" s="2"/>
      <c r="NZE416" s="2"/>
      <c r="NZG416" s="132"/>
      <c r="NZH416" s="132"/>
      <c r="NZI416" s="140"/>
      <c r="NZJ416" s="132"/>
      <c r="NZK416" s="132"/>
      <c r="NZL416" s="132"/>
      <c r="NZM416" s="140"/>
      <c r="NZN416" s="140"/>
      <c r="NZO416" s="132"/>
      <c r="NZP416" s="141"/>
      <c r="NZR416" s="2"/>
      <c r="NZS416" s="2"/>
      <c r="NZT416" s="2"/>
      <c r="NZU416" s="2"/>
      <c r="NZV416" s="2"/>
      <c r="NZW416" s="2"/>
      <c r="NZX416" s="2"/>
      <c r="NZY416" s="2"/>
      <c r="OAA416" s="132"/>
      <c r="OAB416" s="132"/>
      <c r="OAC416" s="140"/>
      <c r="OAD416" s="132"/>
      <c r="OAE416" s="132"/>
      <c r="OAF416" s="132"/>
      <c r="OAG416" s="140"/>
      <c r="OAH416" s="140"/>
      <c r="OAI416" s="132"/>
      <c r="OAJ416" s="141"/>
      <c r="OAL416" s="2"/>
      <c r="OAM416" s="2"/>
      <c r="OAN416" s="2"/>
      <c r="OAO416" s="2"/>
      <c r="OAP416" s="2"/>
      <c r="OAQ416" s="2"/>
      <c r="OAR416" s="2"/>
      <c r="OAS416" s="2"/>
      <c r="OAU416" s="132"/>
      <c r="OAV416" s="132"/>
      <c r="OAW416" s="140"/>
      <c r="OAX416" s="132"/>
      <c r="OAY416" s="132"/>
      <c r="OAZ416" s="132"/>
      <c r="OBA416" s="140"/>
      <c r="OBB416" s="140"/>
      <c r="OBC416" s="132"/>
      <c r="OBD416" s="141"/>
      <c r="OBF416" s="2"/>
      <c r="OBG416" s="2"/>
      <c r="OBH416" s="2"/>
      <c r="OBI416" s="2"/>
      <c r="OBJ416" s="2"/>
      <c r="OBK416" s="2"/>
      <c r="OBL416" s="2"/>
      <c r="OBM416" s="2"/>
      <c r="OBO416" s="132"/>
      <c r="OBP416" s="132"/>
      <c r="OBQ416" s="140"/>
      <c r="OBR416" s="132"/>
      <c r="OBS416" s="132"/>
      <c r="OBT416" s="132"/>
      <c r="OBU416" s="140"/>
      <c r="OBV416" s="140"/>
      <c r="OBW416" s="132"/>
      <c r="OBX416" s="141"/>
      <c r="OBZ416" s="2"/>
      <c r="OCA416" s="2"/>
      <c r="OCB416" s="2"/>
      <c r="OCC416" s="2"/>
      <c r="OCD416" s="2"/>
      <c r="OCE416" s="2"/>
      <c r="OCF416" s="2"/>
      <c r="OCG416" s="2"/>
      <c r="OCI416" s="132"/>
      <c r="OCJ416" s="132"/>
      <c r="OCK416" s="140"/>
      <c r="OCL416" s="132"/>
      <c r="OCM416" s="132"/>
      <c r="OCN416" s="132"/>
      <c r="OCO416" s="140"/>
      <c r="OCP416" s="140"/>
      <c r="OCQ416" s="132"/>
      <c r="OCR416" s="141"/>
      <c r="OCT416" s="2"/>
      <c r="OCU416" s="2"/>
      <c r="OCV416" s="2"/>
      <c r="OCW416" s="2"/>
      <c r="OCX416" s="2"/>
      <c r="OCY416" s="2"/>
      <c r="OCZ416" s="2"/>
      <c r="ODA416" s="2"/>
      <c r="ODC416" s="132"/>
      <c r="ODD416" s="132"/>
      <c r="ODE416" s="140"/>
      <c r="ODF416" s="132"/>
      <c r="ODG416" s="132"/>
      <c r="ODH416" s="132"/>
      <c r="ODI416" s="140"/>
      <c r="ODJ416" s="140"/>
      <c r="ODK416" s="132"/>
      <c r="ODL416" s="141"/>
      <c r="ODN416" s="2"/>
      <c r="ODO416" s="2"/>
      <c r="ODP416" s="2"/>
      <c r="ODQ416" s="2"/>
      <c r="ODR416" s="2"/>
      <c r="ODS416" s="2"/>
      <c r="ODT416" s="2"/>
      <c r="ODU416" s="2"/>
      <c r="ODW416" s="132"/>
      <c r="ODX416" s="132"/>
      <c r="ODY416" s="140"/>
      <c r="ODZ416" s="132"/>
      <c r="OEA416" s="132"/>
      <c r="OEB416" s="132"/>
      <c r="OEC416" s="140"/>
      <c r="OED416" s="140"/>
      <c r="OEE416" s="132"/>
      <c r="OEF416" s="141"/>
      <c r="OEH416" s="2"/>
      <c r="OEI416" s="2"/>
      <c r="OEJ416" s="2"/>
      <c r="OEK416" s="2"/>
      <c r="OEL416" s="2"/>
      <c r="OEM416" s="2"/>
      <c r="OEN416" s="2"/>
      <c r="OEO416" s="2"/>
      <c r="OEQ416" s="132"/>
      <c r="OER416" s="132"/>
      <c r="OES416" s="140"/>
      <c r="OET416" s="132"/>
      <c r="OEU416" s="132"/>
      <c r="OEV416" s="132"/>
      <c r="OEW416" s="140"/>
      <c r="OEX416" s="140"/>
      <c r="OEY416" s="132"/>
      <c r="OEZ416" s="141"/>
      <c r="OFB416" s="2"/>
      <c r="OFC416" s="2"/>
      <c r="OFD416" s="2"/>
      <c r="OFE416" s="2"/>
      <c r="OFF416" s="2"/>
      <c r="OFG416" s="2"/>
      <c r="OFH416" s="2"/>
      <c r="OFI416" s="2"/>
      <c r="OFK416" s="132"/>
      <c r="OFL416" s="132"/>
      <c r="OFM416" s="140"/>
      <c r="OFN416" s="132"/>
      <c r="OFO416" s="132"/>
      <c r="OFP416" s="132"/>
      <c r="OFQ416" s="140"/>
      <c r="OFR416" s="140"/>
      <c r="OFS416" s="132"/>
      <c r="OFT416" s="141"/>
      <c r="OFV416" s="2"/>
      <c r="OFW416" s="2"/>
      <c r="OFX416" s="2"/>
      <c r="OFY416" s="2"/>
      <c r="OFZ416" s="2"/>
      <c r="OGA416" s="2"/>
      <c r="OGB416" s="2"/>
      <c r="OGC416" s="2"/>
      <c r="OGE416" s="132"/>
      <c r="OGF416" s="132"/>
      <c r="OGG416" s="140"/>
      <c r="OGH416" s="132"/>
      <c r="OGI416" s="132"/>
      <c r="OGJ416" s="132"/>
      <c r="OGK416" s="140"/>
      <c r="OGL416" s="140"/>
      <c r="OGM416" s="132"/>
      <c r="OGN416" s="141"/>
      <c r="OGP416" s="2"/>
      <c r="OGQ416" s="2"/>
      <c r="OGR416" s="2"/>
      <c r="OGS416" s="2"/>
      <c r="OGT416" s="2"/>
      <c r="OGU416" s="2"/>
      <c r="OGV416" s="2"/>
      <c r="OGW416" s="2"/>
      <c r="OGY416" s="132"/>
      <c r="OGZ416" s="132"/>
      <c r="OHA416" s="140"/>
      <c r="OHB416" s="132"/>
      <c r="OHC416" s="132"/>
      <c r="OHD416" s="132"/>
      <c r="OHE416" s="140"/>
      <c r="OHF416" s="140"/>
      <c r="OHG416" s="132"/>
      <c r="OHH416" s="141"/>
      <c r="OHJ416" s="2"/>
      <c r="OHK416" s="2"/>
      <c r="OHL416" s="2"/>
      <c r="OHM416" s="2"/>
      <c r="OHN416" s="2"/>
      <c r="OHO416" s="2"/>
      <c r="OHP416" s="2"/>
      <c r="OHQ416" s="2"/>
      <c r="OHS416" s="132"/>
      <c r="OHT416" s="132"/>
      <c r="OHU416" s="140"/>
      <c r="OHV416" s="132"/>
      <c r="OHW416" s="132"/>
      <c r="OHX416" s="132"/>
      <c r="OHY416" s="140"/>
      <c r="OHZ416" s="140"/>
      <c r="OIA416" s="132"/>
      <c r="OIB416" s="141"/>
      <c r="OID416" s="2"/>
      <c r="OIE416" s="2"/>
      <c r="OIF416" s="2"/>
      <c r="OIG416" s="2"/>
      <c r="OIH416" s="2"/>
      <c r="OII416" s="2"/>
      <c r="OIJ416" s="2"/>
      <c r="OIK416" s="2"/>
      <c r="OIM416" s="132"/>
      <c r="OIN416" s="132"/>
      <c r="OIO416" s="140"/>
      <c r="OIP416" s="132"/>
      <c r="OIQ416" s="132"/>
      <c r="OIR416" s="132"/>
      <c r="OIS416" s="140"/>
      <c r="OIT416" s="140"/>
      <c r="OIU416" s="132"/>
      <c r="OIV416" s="141"/>
      <c r="OIX416" s="2"/>
      <c r="OIY416" s="2"/>
      <c r="OIZ416" s="2"/>
      <c r="OJA416" s="2"/>
      <c r="OJB416" s="2"/>
      <c r="OJC416" s="2"/>
      <c r="OJD416" s="2"/>
      <c r="OJE416" s="2"/>
      <c r="OJG416" s="132"/>
      <c r="OJH416" s="132"/>
      <c r="OJI416" s="140"/>
      <c r="OJJ416" s="132"/>
      <c r="OJK416" s="132"/>
      <c r="OJL416" s="132"/>
      <c r="OJM416" s="140"/>
      <c r="OJN416" s="140"/>
      <c r="OJO416" s="132"/>
      <c r="OJP416" s="141"/>
      <c r="OJR416" s="2"/>
      <c r="OJS416" s="2"/>
      <c r="OJT416" s="2"/>
      <c r="OJU416" s="2"/>
      <c r="OJV416" s="2"/>
      <c r="OJW416" s="2"/>
      <c r="OJX416" s="2"/>
      <c r="OJY416" s="2"/>
      <c r="OKA416" s="132"/>
      <c r="OKB416" s="132"/>
      <c r="OKC416" s="140"/>
      <c r="OKD416" s="132"/>
      <c r="OKE416" s="132"/>
      <c r="OKF416" s="132"/>
      <c r="OKG416" s="140"/>
      <c r="OKH416" s="140"/>
      <c r="OKI416" s="132"/>
      <c r="OKJ416" s="141"/>
      <c r="OKL416" s="2"/>
      <c r="OKM416" s="2"/>
      <c r="OKN416" s="2"/>
      <c r="OKO416" s="2"/>
      <c r="OKP416" s="2"/>
      <c r="OKQ416" s="2"/>
      <c r="OKR416" s="2"/>
      <c r="OKS416" s="2"/>
      <c r="OKU416" s="132"/>
      <c r="OKV416" s="132"/>
      <c r="OKW416" s="140"/>
      <c r="OKX416" s="132"/>
      <c r="OKY416" s="132"/>
      <c r="OKZ416" s="132"/>
      <c r="OLA416" s="140"/>
      <c r="OLB416" s="140"/>
      <c r="OLC416" s="132"/>
      <c r="OLD416" s="141"/>
      <c r="OLF416" s="2"/>
      <c r="OLG416" s="2"/>
      <c r="OLH416" s="2"/>
      <c r="OLI416" s="2"/>
      <c r="OLJ416" s="2"/>
      <c r="OLK416" s="2"/>
      <c r="OLL416" s="2"/>
      <c r="OLM416" s="2"/>
      <c r="OLO416" s="132"/>
      <c r="OLP416" s="132"/>
      <c r="OLQ416" s="140"/>
      <c r="OLR416" s="132"/>
      <c r="OLS416" s="132"/>
      <c r="OLT416" s="132"/>
      <c r="OLU416" s="140"/>
      <c r="OLV416" s="140"/>
      <c r="OLW416" s="132"/>
      <c r="OLX416" s="141"/>
      <c r="OLZ416" s="2"/>
      <c r="OMA416" s="2"/>
      <c r="OMB416" s="2"/>
      <c r="OMC416" s="2"/>
      <c r="OMD416" s="2"/>
      <c r="OME416" s="2"/>
      <c r="OMF416" s="2"/>
      <c r="OMG416" s="2"/>
      <c r="OMI416" s="132"/>
      <c r="OMJ416" s="132"/>
      <c r="OMK416" s="140"/>
      <c r="OML416" s="132"/>
      <c r="OMM416" s="132"/>
      <c r="OMN416" s="132"/>
      <c r="OMO416" s="140"/>
      <c r="OMP416" s="140"/>
      <c r="OMQ416" s="132"/>
      <c r="OMR416" s="141"/>
      <c r="OMT416" s="2"/>
      <c r="OMU416" s="2"/>
      <c r="OMV416" s="2"/>
      <c r="OMW416" s="2"/>
      <c r="OMX416" s="2"/>
      <c r="OMY416" s="2"/>
      <c r="OMZ416" s="2"/>
      <c r="ONA416" s="2"/>
      <c r="ONC416" s="132"/>
      <c r="OND416" s="132"/>
      <c r="ONE416" s="140"/>
      <c r="ONF416" s="132"/>
      <c r="ONG416" s="132"/>
      <c r="ONH416" s="132"/>
      <c r="ONI416" s="140"/>
      <c r="ONJ416" s="140"/>
      <c r="ONK416" s="132"/>
      <c r="ONL416" s="141"/>
      <c r="ONN416" s="2"/>
      <c r="ONO416" s="2"/>
      <c r="ONP416" s="2"/>
      <c r="ONQ416" s="2"/>
      <c r="ONR416" s="2"/>
      <c r="ONS416" s="2"/>
      <c r="ONT416" s="2"/>
      <c r="ONU416" s="2"/>
      <c r="ONW416" s="132"/>
      <c r="ONX416" s="132"/>
      <c r="ONY416" s="140"/>
      <c r="ONZ416" s="132"/>
      <c r="OOA416" s="132"/>
      <c r="OOB416" s="132"/>
      <c r="OOC416" s="140"/>
      <c r="OOD416" s="140"/>
      <c r="OOE416" s="132"/>
      <c r="OOF416" s="141"/>
      <c r="OOH416" s="2"/>
      <c r="OOI416" s="2"/>
      <c r="OOJ416" s="2"/>
      <c r="OOK416" s="2"/>
      <c r="OOL416" s="2"/>
      <c r="OOM416" s="2"/>
      <c r="OON416" s="2"/>
      <c r="OOO416" s="2"/>
      <c r="OOQ416" s="132"/>
      <c r="OOR416" s="132"/>
      <c r="OOS416" s="140"/>
      <c r="OOT416" s="132"/>
      <c r="OOU416" s="132"/>
      <c r="OOV416" s="132"/>
      <c r="OOW416" s="140"/>
      <c r="OOX416" s="140"/>
      <c r="OOY416" s="132"/>
      <c r="OOZ416" s="141"/>
      <c r="OPB416" s="2"/>
      <c r="OPC416" s="2"/>
      <c r="OPD416" s="2"/>
      <c r="OPE416" s="2"/>
      <c r="OPF416" s="2"/>
      <c r="OPG416" s="2"/>
      <c r="OPH416" s="2"/>
      <c r="OPI416" s="2"/>
      <c r="OPK416" s="132"/>
      <c r="OPL416" s="132"/>
      <c r="OPM416" s="140"/>
      <c r="OPN416" s="132"/>
      <c r="OPO416" s="132"/>
      <c r="OPP416" s="132"/>
      <c r="OPQ416" s="140"/>
      <c r="OPR416" s="140"/>
      <c r="OPS416" s="132"/>
      <c r="OPT416" s="141"/>
      <c r="OPV416" s="2"/>
      <c r="OPW416" s="2"/>
      <c r="OPX416" s="2"/>
      <c r="OPY416" s="2"/>
      <c r="OPZ416" s="2"/>
      <c r="OQA416" s="2"/>
      <c r="OQB416" s="2"/>
      <c r="OQC416" s="2"/>
      <c r="OQE416" s="132"/>
      <c r="OQF416" s="132"/>
      <c r="OQG416" s="140"/>
      <c r="OQH416" s="132"/>
      <c r="OQI416" s="132"/>
      <c r="OQJ416" s="132"/>
      <c r="OQK416" s="140"/>
      <c r="OQL416" s="140"/>
      <c r="OQM416" s="132"/>
      <c r="OQN416" s="141"/>
      <c r="OQP416" s="2"/>
      <c r="OQQ416" s="2"/>
      <c r="OQR416" s="2"/>
      <c r="OQS416" s="2"/>
      <c r="OQT416" s="2"/>
      <c r="OQU416" s="2"/>
      <c r="OQV416" s="2"/>
      <c r="OQW416" s="2"/>
      <c r="OQY416" s="132"/>
      <c r="OQZ416" s="132"/>
      <c r="ORA416" s="140"/>
      <c r="ORB416" s="132"/>
      <c r="ORC416" s="132"/>
      <c r="ORD416" s="132"/>
      <c r="ORE416" s="140"/>
      <c r="ORF416" s="140"/>
      <c r="ORG416" s="132"/>
      <c r="ORH416" s="141"/>
      <c r="ORJ416" s="2"/>
      <c r="ORK416" s="2"/>
      <c r="ORL416" s="2"/>
      <c r="ORM416" s="2"/>
      <c r="ORN416" s="2"/>
      <c r="ORO416" s="2"/>
      <c r="ORP416" s="2"/>
      <c r="ORQ416" s="2"/>
      <c r="ORS416" s="132"/>
      <c r="ORT416" s="132"/>
      <c r="ORU416" s="140"/>
      <c r="ORV416" s="132"/>
      <c r="ORW416" s="132"/>
      <c r="ORX416" s="132"/>
      <c r="ORY416" s="140"/>
      <c r="ORZ416" s="140"/>
      <c r="OSA416" s="132"/>
      <c r="OSB416" s="141"/>
      <c r="OSD416" s="2"/>
      <c r="OSE416" s="2"/>
      <c r="OSF416" s="2"/>
      <c r="OSG416" s="2"/>
      <c r="OSH416" s="2"/>
      <c r="OSI416" s="2"/>
      <c r="OSJ416" s="2"/>
      <c r="OSK416" s="2"/>
      <c r="OSM416" s="132"/>
      <c r="OSN416" s="132"/>
      <c r="OSO416" s="140"/>
      <c r="OSP416" s="132"/>
      <c r="OSQ416" s="132"/>
      <c r="OSR416" s="132"/>
      <c r="OSS416" s="140"/>
      <c r="OST416" s="140"/>
      <c r="OSU416" s="132"/>
      <c r="OSV416" s="141"/>
      <c r="OSX416" s="2"/>
      <c r="OSY416" s="2"/>
      <c r="OSZ416" s="2"/>
      <c r="OTA416" s="2"/>
      <c r="OTB416" s="2"/>
      <c r="OTC416" s="2"/>
      <c r="OTD416" s="2"/>
      <c r="OTE416" s="2"/>
      <c r="OTG416" s="132"/>
      <c r="OTH416" s="132"/>
      <c r="OTI416" s="140"/>
      <c r="OTJ416" s="132"/>
      <c r="OTK416" s="132"/>
      <c r="OTL416" s="132"/>
      <c r="OTM416" s="140"/>
      <c r="OTN416" s="140"/>
      <c r="OTO416" s="132"/>
      <c r="OTP416" s="141"/>
      <c r="OTR416" s="2"/>
      <c r="OTS416" s="2"/>
      <c r="OTT416" s="2"/>
      <c r="OTU416" s="2"/>
      <c r="OTV416" s="2"/>
      <c r="OTW416" s="2"/>
      <c r="OTX416" s="2"/>
      <c r="OTY416" s="2"/>
      <c r="OUA416" s="132"/>
      <c r="OUB416" s="132"/>
      <c r="OUC416" s="140"/>
      <c r="OUD416" s="132"/>
      <c r="OUE416" s="132"/>
      <c r="OUF416" s="132"/>
      <c r="OUG416" s="140"/>
      <c r="OUH416" s="140"/>
      <c r="OUI416" s="132"/>
      <c r="OUJ416" s="141"/>
      <c r="OUL416" s="2"/>
      <c r="OUM416" s="2"/>
      <c r="OUN416" s="2"/>
      <c r="OUO416" s="2"/>
      <c r="OUP416" s="2"/>
      <c r="OUQ416" s="2"/>
      <c r="OUR416" s="2"/>
      <c r="OUS416" s="2"/>
      <c r="OUU416" s="132"/>
      <c r="OUV416" s="132"/>
      <c r="OUW416" s="140"/>
      <c r="OUX416" s="132"/>
      <c r="OUY416" s="132"/>
      <c r="OUZ416" s="132"/>
      <c r="OVA416" s="140"/>
      <c r="OVB416" s="140"/>
      <c r="OVC416" s="132"/>
      <c r="OVD416" s="141"/>
      <c r="OVF416" s="2"/>
      <c r="OVG416" s="2"/>
      <c r="OVH416" s="2"/>
      <c r="OVI416" s="2"/>
      <c r="OVJ416" s="2"/>
      <c r="OVK416" s="2"/>
      <c r="OVL416" s="2"/>
      <c r="OVM416" s="2"/>
      <c r="OVO416" s="132"/>
      <c r="OVP416" s="132"/>
      <c r="OVQ416" s="140"/>
      <c r="OVR416" s="132"/>
      <c r="OVS416" s="132"/>
      <c r="OVT416" s="132"/>
      <c r="OVU416" s="140"/>
      <c r="OVV416" s="140"/>
      <c r="OVW416" s="132"/>
      <c r="OVX416" s="141"/>
      <c r="OVZ416" s="2"/>
      <c r="OWA416" s="2"/>
      <c r="OWB416" s="2"/>
      <c r="OWC416" s="2"/>
      <c r="OWD416" s="2"/>
      <c r="OWE416" s="2"/>
      <c r="OWF416" s="2"/>
      <c r="OWG416" s="2"/>
      <c r="OWI416" s="132"/>
      <c r="OWJ416" s="132"/>
      <c r="OWK416" s="140"/>
      <c r="OWL416" s="132"/>
      <c r="OWM416" s="132"/>
      <c r="OWN416" s="132"/>
      <c r="OWO416" s="140"/>
      <c r="OWP416" s="140"/>
      <c r="OWQ416" s="132"/>
      <c r="OWR416" s="141"/>
      <c r="OWT416" s="2"/>
      <c r="OWU416" s="2"/>
      <c r="OWV416" s="2"/>
      <c r="OWW416" s="2"/>
      <c r="OWX416" s="2"/>
      <c r="OWY416" s="2"/>
      <c r="OWZ416" s="2"/>
      <c r="OXA416" s="2"/>
      <c r="OXC416" s="132"/>
      <c r="OXD416" s="132"/>
      <c r="OXE416" s="140"/>
      <c r="OXF416" s="132"/>
      <c r="OXG416" s="132"/>
      <c r="OXH416" s="132"/>
      <c r="OXI416" s="140"/>
      <c r="OXJ416" s="140"/>
      <c r="OXK416" s="132"/>
      <c r="OXL416" s="141"/>
      <c r="OXN416" s="2"/>
      <c r="OXO416" s="2"/>
      <c r="OXP416" s="2"/>
      <c r="OXQ416" s="2"/>
      <c r="OXR416" s="2"/>
      <c r="OXS416" s="2"/>
      <c r="OXT416" s="2"/>
      <c r="OXU416" s="2"/>
      <c r="OXW416" s="132"/>
      <c r="OXX416" s="132"/>
      <c r="OXY416" s="140"/>
      <c r="OXZ416" s="132"/>
      <c r="OYA416" s="132"/>
      <c r="OYB416" s="132"/>
      <c r="OYC416" s="140"/>
      <c r="OYD416" s="140"/>
      <c r="OYE416" s="132"/>
      <c r="OYF416" s="141"/>
      <c r="OYH416" s="2"/>
      <c r="OYI416" s="2"/>
      <c r="OYJ416" s="2"/>
      <c r="OYK416" s="2"/>
      <c r="OYL416" s="2"/>
      <c r="OYM416" s="2"/>
      <c r="OYN416" s="2"/>
      <c r="OYO416" s="2"/>
      <c r="OYQ416" s="132"/>
      <c r="OYR416" s="132"/>
      <c r="OYS416" s="140"/>
      <c r="OYT416" s="132"/>
      <c r="OYU416" s="132"/>
      <c r="OYV416" s="132"/>
      <c r="OYW416" s="140"/>
      <c r="OYX416" s="140"/>
      <c r="OYY416" s="132"/>
      <c r="OYZ416" s="141"/>
      <c r="OZB416" s="2"/>
      <c r="OZC416" s="2"/>
      <c r="OZD416" s="2"/>
      <c r="OZE416" s="2"/>
      <c r="OZF416" s="2"/>
      <c r="OZG416" s="2"/>
      <c r="OZH416" s="2"/>
      <c r="OZI416" s="2"/>
      <c r="OZK416" s="132"/>
      <c r="OZL416" s="132"/>
      <c r="OZM416" s="140"/>
      <c r="OZN416" s="132"/>
      <c r="OZO416" s="132"/>
      <c r="OZP416" s="132"/>
      <c r="OZQ416" s="140"/>
      <c r="OZR416" s="140"/>
      <c r="OZS416" s="132"/>
      <c r="OZT416" s="141"/>
      <c r="OZV416" s="2"/>
      <c r="OZW416" s="2"/>
      <c r="OZX416" s="2"/>
      <c r="OZY416" s="2"/>
      <c r="OZZ416" s="2"/>
      <c r="PAA416" s="2"/>
      <c r="PAB416" s="2"/>
      <c r="PAC416" s="2"/>
      <c r="PAE416" s="132"/>
      <c r="PAF416" s="132"/>
      <c r="PAG416" s="140"/>
      <c r="PAH416" s="132"/>
      <c r="PAI416" s="132"/>
      <c r="PAJ416" s="132"/>
      <c r="PAK416" s="140"/>
      <c r="PAL416" s="140"/>
      <c r="PAM416" s="132"/>
      <c r="PAN416" s="141"/>
      <c r="PAP416" s="2"/>
      <c r="PAQ416" s="2"/>
      <c r="PAR416" s="2"/>
      <c r="PAS416" s="2"/>
      <c r="PAT416" s="2"/>
      <c r="PAU416" s="2"/>
      <c r="PAV416" s="2"/>
      <c r="PAW416" s="2"/>
      <c r="PAY416" s="132"/>
      <c r="PAZ416" s="132"/>
      <c r="PBA416" s="140"/>
      <c r="PBB416" s="132"/>
      <c r="PBC416" s="132"/>
      <c r="PBD416" s="132"/>
      <c r="PBE416" s="140"/>
      <c r="PBF416" s="140"/>
      <c r="PBG416" s="132"/>
      <c r="PBH416" s="141"/>
      <c r="PBJ416" s="2"/>
      <c r="PBK416" s="2"/>
      <c r="PBL416" s="2"/>
      <c r="PBM416" s="2"/>
      <c r="PBN416" s="2"/>
      <c r="PBO416" s="2"/>
      <c r="PBP416" s="2"/>
      <c r="PBQ416" s="2"/>
      <c r="PBS416" s="132"/>
      <c r="PBT416" s="132"/>
      <c r="PBU416" s="140"/>
      <c r="PBV416" s="132"/>
      <c r="PBW416" s="132"/>
      <c r="PBX416" s="132"/>
      <c r="PBY416" s="140"/>
      <c r="PBZ416" s="140"/>
      <c r="PCA416" s="132"/>
      <c r="PCB416" s="141"/>
      <c r="PCD416" s="2"/>
      <c r="PCE416" s="2"/>
      <c r="PCF416" s="2"/>
      <c r="PCG416" s="2"/>
      <c r="PCH416" s="2"/>
      <c r="PCI416" s="2"/>
      <c r="PCJ416" s="2"/>
      <c r="PCK416" s="2"/>
      <c r="PCM416" s="132"/>
      <c r="PCN416" s="132"/>
      <c r="PCO416" s="140"/>
      <c r="PCP416" s="132"/>
      <c r="PCQ416" s="132"/>
      <c r="PCR416" s="132"/>
      <c r="PCS416" s="140"/>
      <c r="PCT416" s="140"/>
      <c r="PCU416" s="132"/>
      <c r="PCV416" s="141"/>
      <c r="PCX416" s="2"/>
      <c r="PCY416" s="2"/>
      <c r="PCZ416" s="2"/>
      <c r="PDA416" s="2"/>
      <c r="PDB416" s="2"/>
      <c r="PDC416" s="2"/>
      <c r="PDD416" s="2"/>
      <c r="PDE416" s="2"/>
      <c r="PDG416" s="132"/>
      <c r="PDH416" s="132"/>
      <c r="PDI416" s="140"/>
      <c r="PDJ416" s="132"/>
      <c r="PDK416" s="132"/>
      <c r="PDL416" s="132"/>
      <c r="PDM416" s="140"/>
      <c r="PDN416" s="140"/>
      <c r="PDO416" s="132"/>
      <c r="PDP416" s="141"/>
      <c r="PDR416" s="2"/>
      <c r="PDS416" s="2"/>
      <c r="PDT416" s="2"/>
      <c r="PDU416" s="2"/>
      <c r="PDV416" s="2"/>
      <c r="PDW416" s="2"/>
      <c r="PDX416" s="2"/>
      <c r="PDY416" s="2"/>
      <c r="PEA416" s="132"/>
      <c r="PEB416" s="132"/>
      <c r="PEC416" s="140"/>
      <c r="PED416" s="132"/>
      <c r="PEE416" s="132"/>
      <c r="PEF416" s="132"/>
      <c r="PEG416" s="140"/>
      <c r="PEH416" s="140"/>
      <c r="PEI416" s="132"/>
      <c r="PEJ416" s="141"/>
      <c r="PEL416" s="2"/>
      <c r="PEM416" s="2"/>
      <c r="PEN416" s="2"/>
      <c r="PEO416" s="2"/>
      <c r="PEP416" s="2"/>
      <c r="PEQ416" s="2"/>
      <c r="PER416" s="2"/>
      <c r="PES416" s="2"/>
      <c r="PEU416" s="132"/>
      <c r="PEV416" s="132"/>
      <c r="PEW416" s="140"/>
      <c r="PEX416" s="132"/>
      <c r="PEY416" s="132"/>
      <c r="PEZ416" s="132"/>
      <c r="PFA416" s="140"/>
      <c r="PFB416" s="140"/>
      <c r="PFC416" s="132"/>
      <c r="PFD416" s="141"/>
      <c r="PFF416" s="2"/>
      <c r="PFG416" s="2"/>
      <c r="PFH416" s="2"/>
      <c r="PFI416" s="2"/>
      <c r="PFJ416" s="2"/>
      <c r="PFK416" s="2"/>
      <c r="PFL416" s="2"/>
      <c r="PFM416" s="2"/>
      <c r="PFO416" s="132"/>
      <c r="PFP416" s="132"/>
      <c r="PFQ416" s="140"/>
      <c r="PFR416" s="132"/>
      <c r="PFS416" s="132"/>
      <c r="PFT416" s="132"/>
      <c r="PFU416" s="140"/>
      <c r="PFV416" s="140"/>
      <c r="PFW416" s="132"/>
      <c r="PFX416" s="141"/>
      <c r="PFZ416" s="2"/>
      <c r="PGA416" s="2"/>
      <c r="PGB416" s="2"/>
      <c r="PGC416" s="2"/>
      <c r="PGD416" s="2"/>
      <c r="PGE416" s="2"/>
      <c r="PGF416" s="2"/>
      <c r="PGG416" s="2"/>
      <c r="PGI416" s="132"/>
      <c r="PGJ416" s="132"/>
      <c r="PGK416" s="140"/>
      <c r="PGL416" s="132"/>
      <c r="PGM416" s="132"/>
      <c r="PGN416" s="132"/>
      <c r="PGO416" s="140"/>
      <c r="PGP416" s="140"/>
      <c r="PGQ416" s="132"/>
      <c r="PGR416" s="141"/>
      <c r="PGT416" s="2"/>
      <c r="PGU416" s="2"/>
      <c r="PGV416" s="2"/>
      <c r="PGW416" s="2"/>
      <c r="PGX416" s="2"/>
      <c r="PGY416" s="2"/>
      <c r="PGZ416" s="2"/>
      <c r="PHA416" s="2"/>
      <c r="PHC416" s="132"/>
      <c r="PHD416" s="132"/>
      <c r="PHE416" s="140"/>
      <c r="PHF416" s="132"/>
      <c r="PHG416" s="132"/>
      <c r="PHH416" s="132"/>
      <c r="PHI416" s="140"/>
      <c r="PHJ416" s="140"/>
      <c r="PHK416" s="132"/>
      <c r="PHL416" s="141"/>
      <c r="PHN416" s="2"/>
      <c r="PHO416" s="2"/>
      <c r="PHP416" s="2"/>
      <c r="PHQ416" s="2"/>
      <c r="PHR416" s="2"/>
      <c r="PHS416" s="2"/>
      <c r="PHT416" s="2"/>
      <c r="PHU416" s="2"/>
      <c r="PHW416" s="132"/>
      <c r="PHX416" s="132"/>
      <c r="PHY416" s="140"/>
      <c r="PHZ416" s="132"/>
      <c r="PIA416" s="132"/>
      <c r="PIB416" s="132"/>
      <c r="PIC416" s="140"/>
      <c r="PID416" s="140"/>
      <c r="PIE416" s="132"/>
      <c r="PIF416" s="141"/>
      <c r="PIH416" s="2"/>
      <c r="PII416" s="2"/>
      <c r="PIJ416" s="2"/>
      <c r="PIK416" s="2"/>
      <c r="PIL416" s="2"/>
      <c r="PIM416" s="2"/>
      <c r="PIN416" s="2"/>
      <c r="PIO416" s="2"/>
      <c r="PIQ416" s="132"/>
      <c r="PIR416" s="132"/>
      <c r="PIS416" s="140"/>
      <c r="PIT416" s="132"/>
      <c r="PIU416" s="132"/>
      <c r="PIV416" s="132"/>
      <c r="PIW416" s="140"/>
      <c r="PIX416" s="140"/>
      <c r="PIY416" s="132"/>
      <c r="PIZ416" s="141"/>
      <c r="PJB416" s="2"/>
      <c r="PJC416" s="2"/>
      <c r="PJD416" s="2"/>
      <c r="PJE416" s="2"/>
      <c r="PJF416" s="2"/>
      <c r="PJG416" s="2"/>
      <c r="PJH416" s="2"/>
      <c r="PJI416" s="2"/>
      <c r="PJK416" s="132"/>
      <c r="PJL416" s="132"/>
      <c r="PJM416" s="140"/>
      <c r="PJN416" s="132"/>
      <c r="PJO416" s="132"/>
      <c r="PJP416" s="132"/>
      <c r="PJQ416" s="140"/>
      <c r="PJR416" s="140"/>
      <c r="PJS416" s="132"/>
      <c r="PJT416" s="141"/>
      <c r="PJV416" s="2"/>
      <c r="PJW416" s="2"/>
      <c r="PJX416" s="2"/>
      <c r="PJY416" s="2"/>
      <c r="PJZ416" s="2"/>
      <c r="PKA416" s="2"/>
      <c r="PKB416" s="2"/>
      <c r="PKC416" s="2"/>
      <c r="PKE416" s="132"/>
      <c r="PKF416" s="132"/>
      <c r="PKG416" s="140"/>
      <c r="PKH416" s="132"/>
      <c r="PKI416" s="132"/>
      <c r="PKJ416" s="132"/>
      <c r="PKK416" s="140"/>
      <c r="PKL416" s="140"/>
      <c r="PKM416" s="132"/>
      <c r="PKN416" s="141"/>
      <c r="PKP416" s="2"/>
      <c r="PKQ416" s="2"/>
      <c r="PKR416" s="2"/>
      <c r="PKS416" s="2"/>
      <c r="PKT416" s="2"/>
      <c r="PKU416" s="2"/>
      <c r="PKV416" s="2"/>
      <c r="PKW416" s="2"/>
      <c r="PKY416" s="132"/>
      <c r="PKZ416" s="132"/>
      <c r="PLA416" s="140"/>
      <c r="PLB416" s="132"/>
      <c r="PLC416" s="132"/>
      <c r="PLD416" s="132"/>
      <c r="PLE416" s="140"/>
      <c r="PLF416" s="140"/>
      <c r="PLG416" s="132"/>
      <c r="PLH416" s="141"/>
      <c r="PLJ416" s="2"/>
      <c r="PLK416" s="2"/>
      <c r="PLL416" s="2"/>
      <c r="PLM416" s="2"/>
      <c r="PLN416" s="2"/>
      <c r="PLO416" s="2"/>
      <c r="PLP416" s="2"/>
      <c r="PLQ416" s="2"/>
      <c r="PLS416" s="132"/>
      <c r="PLT416" s="132"/>
      <c r="PLU416" s="140"/>
      <c r="PLV416" s="132"/>
      <c r="PLW416" s="132"/>
      <c r="PLX416" s="132"/>
      <c r="PLY416" s="140"/>
      <c r="PLZ416" s="140"/>
      <c r="PMA416" s="132"/>
      <c r="PMB416" s="141"/>
      <c r="PMD416" s="2"/>
      <c r="PME416" s="2"/>
      <c r="PMF416" s="2"/>
      <c r="PMG416" s="2"/>
      <c r="PMH416" s="2"/>
      <c r="PMI416" s="2"/>
      <c r="PMJ416" s="2"/>
      <c r="PMK416" s="2"/>
      <c r="PMM416" s="132"/>
      <c r="PMN416" s="132"/>
      <c r="PMO416" s="140"/>
      <c r="PMP416" s="132"/>
      <c r="PMQ416" s="132"/>
      <c r="PMR416" s="132"/>
      <c r="PMS416" s="140"/>
      <c r="PMT416" s="140"/>
      <c r="PMU416" s="132"/>
      <c r="PMV416" s="141"/>
      <c r="PMX416" s="2"/>
      <c r="PMY416" s="2"/>
      <c r="PMZ416" s="2"/>
      <c r="PNA416" s="2"/>
      <c r="PNB416" s="2"/>
      <c r="PNC416" s="2"/>
      <c r="PND416" s="2"/>
      <c r="PNE416" s="2"/>
      <c r="PNG416" s="132"/>
      <c r="PNH416" s="132"/>
      <c r="PNI416" s="140"/>
      <c r="PNJ416" s="132"/>
      <c r="PNK416" s="132"/>
      <c r="PNL416" s="132"/>
      <c r="PNM416" s="140"/>
      <c r="PNN416" s="140"/>
      <c r="PNO416" s="132"/>
      <c r="PNP416" s="141"/>
      <c r="PNR416" s="2"/>
      <c r="PNS416" s="2"/>
      <c r="PNT416" s="2"/>
      <c r="PNU416" s="2"/>
      <c r="PNV416" s="2"/>
      <c r="PNW416" s="2"/>
      <c r="PNX416" s="2"/>
      <c r="PNY416" s="2"/>
      <c r="POA416" s="132"/>
      <c r="POB416" s="132"/>
      <c r="POC416" s="140"/>
      <c r="POD416" s="132"/>
      <c r="POE416" s="132"/>
      <c r="POF416" s="132"/>
      <c r="POG416" s="140"/>
      <c r="POH416" s="140"/>
      <c r="POI416" s="132"/>
      <c r="POJ416" s="141"/>
      <c r="POL416" s="2"/>
      <c r="POM416" s="2"/>
      <c r="PON416" s="2"/>
      <c r="POO416" s="2"/>
      <c r="POP416" s="2"/>
      <c r="POQ416" s="2"/>
      <c r="POR416" s="2"/>
      <c r="POS416" s="2"/>
      <c r="POU416" s="132"/>
      <c r="POV416" s="132"/>
      <c r="POW416" s="140"/>
      <c r="POX416" s="132"/>
      <c r="POY416" s="132"/>
      <c r="POZ416" s="132"/>
      <c r="PPA416" s="140"/>
      <c r="PPB416" s="140"/>
      <c r="PPC416" s="132"/>
      <c r="PPD416" s="141"/>
      <c r="PPF416" s="2"/>
      <c r="PPG416" s="2"/>
      <c r="PPH416" s="2"/>
      <c r="PPI416" s="2"/>
      <c r="PPJ416" s="2"/>
      <c r="PPK416" s="2"/>
      <c r="PPL416" s="2"/>
      <c r="PPM416" s="2"/>
      <c r="PPO416" s="132"/>
      <c r="PPP416" s="132"/>
      <c r="PPQ416" s="140"/>
      <c r="PPR416" s="132"/>
      <c r="PPS416" s="132"/>
      <c r="PPT416" s="132"/>
      <c r="PPU416" s="140"/>
      <c r="PPV416" s="140"/>
      <c r="PPW416" s="132"/>
      <c r="PPX416" s="141"/>
      <c r="PPZ416" s="2"/>
      <c r="PQA416" s="2"/>
      <c r="PQB416" s="2"/>
      <c r="PQC416" s="2"/>
      <c r="PQD416" s="2"/>
      <c r="PQE416" s="2"/>
      <c r="PQF416" s="2"/>
      <c r="PQG416" s="2"/>
      <c r="PQI416" s="132"/>
      <c r="PQJ416" s="132"/>
      <c r="PQK416" s="140"/>
      <c r="PQL416" s="132"/>
      <c r="PQM416" s="132"/>
      <c r="PQN416" s="132"/>
      <c r="PQO416" s="140"/>
      <c r="PQP416" s="140"/>
      <c r="PQQ416" s="132"/>
      <c r="PQR416" s="141"/>
      <c r="PQT416" s="2"/>
      <c r="PQU416" s="2"/>
      <c r="PQV416" s="2"/>
      <c r="PQW416" s="2"/>
      <c r="PQX416" s="2"/>
      <c r="PQY416" s="2"/>
      <c r="PQZ416" s="2"/>
      <c r="PRA416" s="2"/>
      <c r="PRC416" s="132"/>
      <c r="PRD416" s="132"/>
      <c r="PRE416" s="140"/>
      <c r="PRF416" s="132"/>
      <c r="PRG416" s="132"/>
      <c r="PRH416" s="132"/>
      <c r="PRI416" s="140"/>
      <c r="PRJ416" s="140"/>
      <c r="PRK416" s="132"/>
      <c r="PRL416" s="141"/>
      <c r="PRN416" s="2"/>
      <c r="PRO416" s="2"/>
      <c r="PRP416" s="2"/>
      <c r="PRQ416" s="2"/>
      <c r="PRR416" s="2"/>
      <c r="PRS416" s="2"/>
      <c r="PRT416" s="2"/>
      <c r="PRU416" s="2"/>
      <c r="PRW416" s="132"/>
      <c r="PRX416" s="132"/>
      <c r="PRY416" s="140"/>
      <c r="PRZ416" s="132"/>
      <c r="PSA416" s="132"/>
      <c r="PSB416" s="132"/>
      <c r="PSC416" s="140"/>
      <c r="PSD416" s="140"/>
      <c r="PSE416" s="132"/>
      <c r="PSF416" s="141"/>
      <c r="PSH416" s="2"/>
      <c r="PSI416" s="2"/>
      <c r="PSJ416" s="2"/>
      <c r="PSK416" s="2"/>
      <c r="PSL416" s="2"/>
      <c r="PSM416" s="2"/>
      <c r="PSN416" s="2"/>
      <c r="PSO416" s="2"/>
      <c r="PSQ416" s="132"/>
      <c r="PSR416" s="132"/>
      <c r="PSS416" s="140"/>
      <c r="PST416" s="132"/>
      <c r="PSU416" s="132"/>
      <c r="PSV416" s="132"/>
      <c r="PSW416" s="140"/>
      <c r="PSX416" s="140"/>
      <c r="PSY416" s="132"/>
      <c r="PSZ416" s="141"/>
      <c r="PTB416" s="2"/>
      <c r="PTC416" s="2"/>
      <c r="PTD416" s="2"/>
      <c r="PTE416" s="2"/>
      <c r="PTF416" s="2"/>
      <c r="PTG416" s="2"/>
      <c r="PTH416" s="2"/>
      <c r="PTI416" s="2"/>
      <c r="PTK416" s="132"/>
      <c r="PTL416" s="132"/>
      <c r="PTM416" s="140"/>
      <c r="PTN416" s="132"/>
      <c r="PTO416" s="132"/>
      <c r="PTP416" s="132"/>
      <c r="PTQ416" s="140"/>
      <c r="PTR416" s="140"/>
      <c r="PTS416" s="132"/>
      <c r="PTT416" s="141"/>
      <c r="PTV416" s="2"/>
      <c r="PTW416" s="2"/>
      <c r="PTX416" s="2"/>
      <c r="PTY416" s="2"/>
      <c r="PTZ416" s="2"/>
      <c r="PUA416" s="2"/>
      <c r="PUB416" s="2"/>
      <c r="PUC416" s="2"/>
      <c r="PUE416" s="132"/>
      <c r="PUF416" s="132"/>
      <c r="PUG416" s="140"/>
      <c r="PUH416" s="132"/>
      <c r="PUI416" s="132"/>
      <c r="PUJ416" s="132"/>
      <c r="PUK416" s="140"/>
      <c r="PUL416" s="140"/>
      <c r="PUM416" s="132"/>
      <c r="PUN416" s="141"/>
      <c r="PUP416" s="2"/>
      <c r="PUQ416" s="2"/>
      <c r="PUR416" s="2"/>
      <c r="PUS416" s="2"/>
      <c r="PUT416" s="2"/>
      <c r="PUU416" s="2"/>
      <c r="PUV416" s="2"/>
      <c r="PUW416" s="2"/>
      <c r="PUY416" s="132"/>
      <c r="PUZ416" s="132"/>
      <c r="PVA416" s="140"/>
      <c r="PVB416" s="132"/>
      <c r="PVC416" s="132"/>
      <c r="PVD416" s="132"/>
      <c r="PVE416" s="140"/>
      <c r="PVF416" s="140"/>
      <c r="PVG416" s="132"/>
      <c r="PVH416" s="141"/>
      <c r="PVJ416" s="2"/>
      <c r="PVK416" s="2"/>
      <c r="PVL416" s="2"/>
      <c r="PVM416" s="2"/>
      <c r="PVN416" s="2"/>
      <c r="PVO416" s="2"/>
      <c r="PVP416" s="2"/>
      <c r="PVQ416" s="2"/>
      <c r="PVS416" s="132"/>
      <c r="PVT416" s="132"/>
      <c r="PVU416" s="140"/>
      <c r="PVV416" s="132"/>
      <c r="PVW416" s="132"/>
      <c r="PVX416" s="132"/>
      <c r="PVY416" s="140"/>
      <c r="PVZ416" s="140"/>
      <c r="PWA416" s="132"/>
      <c r="PWB416" s="141"/>
      <c r="PWD416" s="2"/>
      <c r="PWE416" s="2"/>
      <c r="PWF416" s="2"/>
      <c r="PWG416" s="2"/>
      <c r="PWH416" s="2"/>
      <c r="PWI416" s="2"/>
      <c r="PWJ416" s="2"/>
      <c r="PWK416" s="2"/>
      <c r="PWM416" s="132"/>
      <c r="PWN416" s="132"/>
      <c r="PWO416" s="140"/>
      <c r="PWP416" s="132"/>
      <c r="PWQ416" s="132"/>
      <c r="PWR416" s="132"/>
      <c r="PWS416" s="140"/>
      <c r="PWT416" s="140"/>
      <c r="PWU416" s="132"/>
      <c r="PWV416" s="141"/>
      <c r="PWX416" s="2"/>
      <c r="PWY416" s="2"/>
      <c r="PWZ416" s="2"/>
      <c r="PXA416" s="2"/>
      <c r="PXB416" s="2"/>
      <c r="PXC416" s="2"/>
      <c r="PXD416" s="2"/>
      <c r="PXE416" s="2"/>
      <c r="PXG416" s="132"/>
      <c r="PXH416" s="132"/>
      <c r="PXI416" s="140"/>
      <c r="PXJ416" s="132"/>
      <c r="PXK416" s="132"/>
      <c r="PXL416" s="132"/>
      <c r="PXM416" s="140"/>
      <c r="PXN416" s="140"/>
      <c r="PXO416" s="132"/>
      <c r="PXP416" s="141"/>
      <c r="PXR416" s="2"/>
      <c r="PXS416" s="2"/>
      <c r="PXT416" s="2"/>
      <c r="PXU416" s="2"/>
      <c r="PXV416" s="2"/>
      <c r="PXW416" s="2"/>
      <c r="PXX416" s="2"/>
      <c r="PXY416" s="2"/>
      <c r="PYA416" s="132"/>
      <c r="PYB416" s="132"/>
      <c r="PYC416" s="140"/>
      <c r="PYD416" s="132"/>
      <c r="PYE416" s="132"/>
      <c r="PYF416" s="132"/>
      <c r="PYG416" s="140"/>
      <c r="PYH416" s="140"/>
      <c r="PYI416" s="132"/>
      <c r="PYJ416" s="141"/>
      <c r="PYL416" s="2"/>
      <c r="PYM416" s="2"/>
      <c r="PYN416" s="2"/>
      <c r="PYO416" s="2"/>
      <c r="PYP416" s="2"/>
      <c r="PYQ416" s="2"/>
      <c r="PYR416" s="2"/>
      <c r="PYS416" s="2"/>
      <c r="PYU416" s="132"/>
      <c r="PYV416" s="132"/>
      <c r="PYW416" s="140"/>
      <c r="PYX416" s="132"/>
      <c r="PYY416" s="132"/>
      <c r="PYZ416" s="132"/>
      <c r="PZA416" s="140"/>
      <c r="PZB416" s="140"/>
      <c r="PZC416" s="132"/>
      <c r="PZD416" s="141"/>
      <c r="PZF416" s="2"/>
      <c r="PZG416" s="2"/>
      <c r="PZH416" s="2"/>
      <c r="PZI416" s="2"/>
      <c r="PZJ416" s="2"/>
      <c r="PZK416" s="2"/>
      <c r="PZL416" s="2"/>
      <c r="PZM416" s="2"/>
      <c r="PZO416" s="132"/>
      <c r="PZP416" s="132"/>
      <c r="PZQ416" s="140"/>
      <c r="PZR416" s="132"/>
      <c r="PZS416" s="132"/>
      <c r="PZT416" s="132"/>
      <c r="PZU416" s="140"/>
      <c r="PZV416" s="140"/>
      <c r="PZW416" s="132"/>
      <c r="PZX416" s="141"/>
      <c r="PZZ416" s="2"/>
      <c r="QAA416" s="2"/>
      <c r="QAB416" s="2"/>
      <c r="QAC416" s="2"/>
      <c r="QAD416" s="2"/>
      <c r="QAE416" s="2"/>
      <c r="QAF416" s="2"/>
      <c r="QAG416" s="2"/>
      <c r="QAI416" s="132"/>
      <c r="QAJ416" s="132"/>
      <c r="QAK416" s="140"/>
      <c r="QAL416" s="132"/>
      <c r="QAM416" s="132"/>
      <c r="QAN416" s="132"/>
      <c r="QAO416" s="140"/>
      <c r="QAP416" s="140"/>
      <c r="QAQ416" s="132"/>
      <c r="QAR416" s="141"/>
      <c r="QAT416" s="2"/>
      <c r="QAU416" s="2"/>
      <c r="QAV416" s="2"/>
      <c r="QAW416" s="2"/>
      <c r="QAX416" s="2"/>
      <c r="QAY416" s="2"/>
      <c r="QAZ416" s="2"/>
      <c r="QBA416" s="2"/>
      <c r="QBC416" s="132"/>
      <c r="QBD416" s="132"/>
      <c r="QBE416" s="140"/>
      <c r="QBF416" s="132"/>
      <c r="QBG416" s="132"/>
      <c r="QBH416" s="132"/>
      <c r="QBI416" s="140"/>
      <c r="QBJ416" s="140"/>
      <c r="QBK416" s="132"/>
      <c r="QBL416" s="141"/>
      <c r="QBN416" s="2"/>
      <c r="QBO416" s="2"/>
      <c r="QBP416" s="2"/>
      <c r="QBQ416" s="2"/>
      <c r="QBR416" s="2"/>
      <c r="QBS416" s="2"/>
      <c r="QBT416" s="2"/>
      <c r="QBU416" s="2"/>
      <c r="QBW416" s="132"/>
      <c r="QBX416" s="132"/>
      <c r="QBY416" s="140"/>
      <c r="QBZ416" s="132"/>
      <c r="QCA416" s="132"/>
      <c r="QCB416" s="132"/>
      <c r="QCC416" s="140"/>
      <c r="QCD416" s="140"/>
      <c r="QCE416" s="132"/>
      <c r="QCF416" s="141"/>
      <c r="QCH416" s="2"/>
      <c r="QCI416" s="2"/>
      <c r="QCJ416" s="2"/>
      <c r="QCK416" s="2"/>
      <c r="QCL416" s="2"/>
      <c r="QCM416" s="2"/>
      <c r="QCN416" s="2"/>
      <c r="QCO416" s="2"/>
      <c r="QCQ416" s="132"/>
      <c r="QCR416" s="132"/>
      <c r="QCS416" s="140"/>
      <c r="QCT416" s="132"/>
      <c r="QCU416" s="132"/>
      <c r="QCV416" s="132"/>
      <c r="QCW416" s="140"/>
      <c r="QCX416" s="140"/>
      <c r="QCY416" s="132"/>
      <c r="QCZ416" s="141"/>
      <c r="QDB416" s="2"/>
      <c r="QDC416" s="2"/>
      <c r="QDD416" s="2"/>
      <c r="QDE416" s="2"/>
      <c r="QDF416" s="2"/>
      <c r="QDG416" s="2"/>
      <c r="QDH416" s="2"/>
      <c r="QDI416" s="2"/>
      <c r="QDK416" s="132"/>
      <c r="QDL416" s="132"/>
      <c r="QDM416" s="140"/>
      <c r="QDN416" s="132"/>
      <c r="QDO416" s="132"/>
      <c r="QDP416" s="132"/>
      <c r="QDQ416" s="140"/>
      <c r="QDR416" s="140"/>
      <c r="QDS416" s="132"/>
      <c r="QDT416" s="141"/>
      <c r="QDV416" s="2"/>
      <c r="QDW416" s="2"/>
      <c r="QDX416" s="2"/>
      <c r="QDY416" s="2"/>
      <c r="QDZ416" s="2"/>
      <c r="QEA416" s="2"/>
      <c r="QEB416" s="2"/>
      <c r="QEC416" s="2"/>
      <c r="QEE416" s="132"/>
      <c r="QEF416" s="132"/>
      <c r="QEG416" s="140"/>
      <c r="QEH416" s="132"/>
      <c r="QEI416" s="132"/>
      <c r="QEJ416" s="132"/>
      <c r="QEK416" s="140"/>
      <c r="QEL416" s="140"/>
      <c r="QEM416" s="132"/>
      <c r="QEN416" s="141"/>
      <c r="QEP416" s="2"/>
      <c r="QEQ416" s="2"/>
      <c r="QER416" s="2"/>
      <c r="QES416" s="2"/>
      <c r="QET416" s="2"/>
      <c r="QEU416" s="2"/>
      <c r="QEV416" s="2"/>
      <c r="QEW416" s="2"/>
      <c r="QEY416" s="132"/>
      <c r="QEZ416" s="132"/>
      <c r="QFA416" s="140"/>
      <c r="QFB416" s="132"/>
      <c r="QFC416" s="132"/>
      <c r="QFD416" s="132"/>
      <c r="QFE416" s="140"/>
      <c r="QFF416" s="140"/>
      <c r="QFG416" s="132"/>
      <c r="QFH416" s="141"/>
      <c r="QFJ416" s="2"/>
      <c r="QFK416" s="2"/>
      <c r="QFL416" s="2"/>
      <c r="QFM416" s="2"/>
      <c r="QFN416" s="2"/>
      <c r="QFO416" s="2"/>
      <c r="QFP416" s="2"/>
      <c r="QFQ416" s="2"/>
      <c r="QFS416" s="132"/>
      <c r="QFT416" s="132"/>
      <c r="QFU416" s="140"/>
      <c r="QFV416" s="132"/>
      <c r="QFW416" s="132"/>
      <c r="QFX416" s="132"/>
      <c r="QFY416" s="140"/>
      <c r="QFZ416" s="140"/>
      <c r="QGA416" s="132"/>
      <c r="QGB416" s="141"/>
      <c r="QGD416" s="2"/>
      <c r="QGE416" s="2"/>
      <c r="QGF416" s="2"/>
      <c r="QGG416" s="2"/>
      <c r="QGH416" s="2"/>
      <c r="QGI416" s="2"/>
      <c r="QGJ416" s="2"/>
      <c r="QGK416" s="2"/>
      <c r="QGM416" s="132"/>
      <c r="QGN416" s="132"/>
      <c r="QGO416" s="140"/>
      <c r="QGP416" s="132"/>
      <c r="QGQ416" s="132"/>
      <c r="QGR416" s="132"/>
      <c r="QGS416" s="140"/>
      <c r="QGT416" s="140"/>
      <c r="QGU416" s="132"/>
      <c r="QGV416" s="141"/>
      <c r="QGX416" s="2"/>
      <c r="QGY416" s="2"/>
      <c r="QGZ416" s="2"/>
      <c r="QHA416" s="2"/>
      <c r="QHB416" s="2"/>
      <c r="QHC416" s="2"/>
      <c r="QHD416" s="2"/>
      <c r="QHE416" s="2"/>
      <c r="QHG416" s="132"/>
      <c r="QHH416" s="132"/>
      <c r="QHI416" s="140"/>
      <c r="QHJ416" s="132"/>
      <c r="QHK416" s="132"/>
      <c r="QHL416" s="132"/>
      <c r="QHM416" s="140"/>
      <c r="QHN416" s="140"/>
      <c r="QHO416" s="132"/>
      <c r="QHP416" s="141"/>
      <c r="QHR416" s="2"/>
      <c r="QHS416" s="2"/>
      <c r="QHT416" s="2"/>
      <c r="QHU416" s="2"/>
      <c r="QHV416" s="2"/>
      <c r="QHW416" s="2"/>
      <c r="QHX416" s="2"/>
      <c r="QHY416" s="2"/>
      <c r="QIA416" s="132"/>
      <c r="QIB416" s="132"/>
      <c r="QIC416" s="140"/>
      <c r="QID416" s="132"/>
      <c r="QIE416" s="132"/>
      <c r="QIF416" s="132"/>
      <c r="QIG416" s="140"/>
      <c r="QIH416" s="140"/>
      <c r="QII416" s="132"/>
      <c r="QIJ416" s="141"/>
      <c r="QIL416" s="2"/>
      <c r="QIM416" s="2"/>
      <c r="QIN416" s="2"/>
      <c r="QIO416" s="2"/>
      <c r="QIP416" s="2"/>
      <c r="QIQ416" s="2"/>
      <c r="QIR416" s="2"/>
      <c r="QIS416" s="2"/>
      <c r="QIU416" s="132"/>
      <c r="QIV416" s="132"/>
      <c r="QIW416" s="140"/>
      <c r="QIX416" s="132"/>
      <c r="QIY416" s="132"/>
      <c r="QIZ416" s="132"/>
      <c r="QJA416" s="140"/>
      <c r="QJB416" s="140"/>
      <c r="QJC416" s="132"/>
      <c r="QJD416" s="141"/>
      <c r="QJF416" s="2"/>
      <c r="QJG416" s="2"/>
      <c r="QJH416" s="2"/>
      <c r="QJI416" s="2"/>
      <c r="QJJ416" s="2"/>
      <c r="QJK416" s="2"/>
      <c r="QJL416" s="2"/>
      <c r="QJM416" s="2"/>
      <c r="QJO416" s="132"/>
      <c r="QJP416" s="132"/>
      <c r="QJQ416" s="140"/>
      <c r="QJR416" s="132"/>
      <c r="QJS416" s="132"/>
      <c r="QJT416" s="132"/>
      <c r="QJU416" s="140"/>
      <c r="QJV416" s="140"/>
      <c r="QJW416" s="132"/>
      <c r="QJX416" s="141"/>
      <c r="QJZ416" s="2"/>
      <c r="QKA416" s="2"/>
      <c r="QKB416" s="2"/>
      <c r="QKC416" s="2"/>
      <c r="QKD416" s="2"/>
      <c r="QKE416" s="2"/>
      <c r="QKF416" s="2"/>
      <c r="QKG416" s="2"/>
      <c r="QKI416" s="132"/>
      <c r="QKJ416" s="132"/>
      <c r="QKK416" s="140"/>
      <c r="QKL416" s="132"/>
      <c r="QKM416" s="132"/>
      <c r="QKN416" s="132"/>
      <c r="QKO416" s="140"/>
      <c r="QKP416" s="140"/>
      <c r="QKQ416" s="132"/>
      <c r="QKR416" s="141"/>
      <c r="QKT416" s="2"/>
      <c r="QKU416" s="2"/>
      <c r="QKV416" s="2"/>
      <c r="QKW416" s="2"/>
      <c r="QKX416" s="2"/>
      <c r="QKY416" s="2"/>
      <c r="QKZ416" s="2"/>
      <c r="QLA416" s="2"/>
      <c r="QLC416" s="132"/>
      <c r="QLD416" s="132"/>
      <c r="QLE416" s="140"/>
      <c r="QLF416" s="132"/>
      <c r="QLG416" s="132"/>
      <c r="QLH416" s="132"/>
      <c r="QLI416" s="140"/>
      <c r="QLJ416" s="140"/>
      <c r="QLK416" s="132"/>
      <c r="QLL416" s="141"/>
      <c r="QLN416" s="2"/>
      <c r="QLO416" s="2"/>
      <c r="QLP416" s="2"/>
      <c r="QLQ416" s="2"/>
      <c r="QLR416" s="2"/>
      <c r="QLS416" s="2"/>
      <c r="QLT416" s="2"/>
      <c r="QLU416" s="2"/>
      <c r="QLW416" s="132"/>
      <c r="QLX416" s="132"/>
      <c r="QLY416" s="140"/>
      <c r="QLZ416" s="132"/>
      <c r="QMA416" s="132"/>
      <c r="QMB416" s="132"/>
      <c r="QMC416" s="140"/>
      <c r="QMD416" s="140"/>
      <c r="QME416" s="132"/>
      <c r="QMF416" s="141"/>
      <c r="QMH416" s="2"/>
      <c r="QMI416" s="2"/>
      <c r="QMJ416" s="2"/>
      <c r="QMK416" s="2"/>
      <c r="QML416" s="2"/>
      <c r="QMM416" s="2"/>
      <c r="QMN416" s="2"/>
      <c r="QMO416" s="2"/>
      <c r="QMQ416" s="132"/>
      <c r="QMR416" s="132"/>
      <c r="QMS416" s="140"/>
      <c r="QMT416" s="132"/>
      <c r="QMU416" s="132"/>
      <c r="QMV416" s="132"/>
      <c r="QMW416" s="140"/>
      <c r="QMX416" s="140"/>
      <c r="QMY416" s="132"/>
      <c r="QMZ416" s="141"/>
      <c r="QNB416" s="2"/>
      <c r="QNC416" s="2"/>
      <c r="QND416" s="2"/>
      <c r="QNE416" s="2"/>
      <c r="QNF416" s="2"/>
      <c r="QNG416" s="2"/>
      <c r="QNH416" s="2"/>
      <c r="QNI416" s="2"/>
      <c r="QNK416" s="132"/>
      <c r="QNL416" s="132"/>
      <c r="QNM416" s="140"/>
      <c r="QNN416" s="132"/>
      <c r="QNO416" s="132"/>
      <c r="QNP416" s="132"/>
      <c r="QNQ416" s="140"/>
      <c r="QNR416" s="140"/>
      <c r="QNS416" s="132"/>
      <c r="QNT416" s="141"/>
      <c r="QNV416" s="2"/>
      <c r="QNW416" s="2"/>
      <c r="QNX416" s="2"/>
      <c r="QNY416" s="2"/>
      <c r="QNZ416" s="2"/>
      <c r="QOA416" s="2"/>
      <c r="QOB416" s="2"/>
      <c r="QOC416" s="2"/>
      <c r="QOE416" s="132"/>
      <c r="QOF416" s="132"/>
      <c r="QOG416" s="140"/>
      <c r="QOH416" s="132"/>
      <c r="QOI416" s="132"/>
      <c r="QOJ416" s="132"/>
      <c r="QOK416" s="140"/>
      <c r="QOL416" s="140"/>
      <c r="QOM416" s="132"/>
      <c r="QON416" s="141"/>
      <c r="QOP416" s="2"/>
      <c r="QOQ416" s="2"/>
      <c r="QOR416" s="2"/>
      <c r="QOS416" s="2"/>
      <c r="QOT416" s="2"/>
      <c r="QOU416" s="2"/>
      <c r="QOV416" s="2"/>
      <c r="QOW416" s="2"/>
      <c r="QOY416" s="132"/>
      <c r="QOZ416" s="132"/>
      <c r="QPA416" s="140"/>
      <c r="QPB416" s="132"/>
      <c r="QPC416" s="132"/>
      <c r="QPD416" s="132"/>
      <c r="QPE416" s="140"/>
      <c r="QPF416" s="140"/>
      <c r="QPG416" s="132"/>
      <c r="QPH416" s="141"/>
      <c r="QPJ416" s="2"/>
      <c r="QPK416" s="2"/>
      <c r="QPL416" s="2"/>
      <c r="QPM416" s="2"/>
      <c r="QPN416" s="2"/>
      <c r="QPO416" s="2"/>
      <c r="QPP416" s="2"/>
      <c r="QPQ416" s="2"/>
      <c r="QPS416" s="132"/>
      <c r="QPT416" s="132"/>
      <c r="QPU416" s="140"/>
      <c r="QPV416" s="132"/>
      <c r="QPW416" s="132"/>
      <c r="QPX416" s="132"/>
      <c r="QPY416" s="140"/>
      <c r="QPZ416" s="140"/>
      <c r="QQA416" s="132"/>
      <c r="QQB416" s="141"/>
      <c r="QQD416" s="2"/>
      <c r="QQE416" s="2"/>
      <c r="QQF416" s="2"/>
      <c r="QQG416" s="2"/>
      <c r="QQH416" s="2"/>
      <c r="QQI416" s="2"/>
      <c r="QQJ416" s="2"/>
      <c r="QQK416" s="2"/>
      <c r="QQM416" s="132"/>
      <c r="QQN416" s="132"/>
      <c r="QQO416" s="140"/>
      <c r="QQP416" s="132"/>
      <c r="QQQ416" s="132"/>
      <c r="QQR416" s="132"/>
      <c r="QQS416" s="140"/>
      <c r="QQT416" s="140"/>
      <c r="QQU416" s="132"/>
      <c r="QQV416" s="141"/>
      <c r="QQX416" s="2"/>
      <c r="QQY416" s="2"/>
      <c r="QQZ416" s="2"/>
      <c r="QRA416" s="2"/>
      <c r="QRB416" s="2"/>
      <c r="QRC416" s="2"/>
      <c r="QRD416" s="2"/>
      <c r="QRE416" s="2"/>
      <c r="QRG416" s="132"/>
      <c r="QRH416" s="132"/>
      <c r="QRI416" s="140"/>
      <c r="QRJ416" s="132"/>
      <c r="QRK416" s="132"/>
      <c r="QRL416" s="132"/>
      <c r="QRM416" s="140"/>
      <c r="QRN416" s="140"/>
      <c r="QRO416" s="132"/>
      <c r="QRP416" s="141"/>
      <c r="QRR416" s="2"/>
      <c r="QRS416" s="2"/>
      <c r="QRT416" s="2"/>
      <c r="QRU416" s="2"/>
      <c r="QRV416" s="2"/>
      <c r="QRW416" s="2"/>
      <c r="QRX416" s="2"/>
      <c r="QRY416" s="2"/>
      <c r="QSA416" s="132"/>
      <c r="QSB416" s="132"/>
      <c r="QSC416" s="140"/>
      <c r="QSD416" s="132"/>
      <c r="QSE416" s="132"/>
      <c r="QSF416" s="132"/>
      <c r="QSG416" s="140"/>
      <c r="QSH416" s="140"/>
      <c r="QSI416" s="132"/>
      <c r="QSJ416" s="141"/>
      <c r="QSL416" s="2"/>
      <c r="QSM416" s="2"/>
      <c r="QSN416" s="2"/>
      <c r="QSO416" s="2"/>
      <c r="QSP416" s="2"/>
      <c r="QSQ416" s="2"/>
      <c r="QSR416" s="2"/>
      <c r="QSS416" s="2"/>
      <c r="QSU416" s="132"/>
      <c r="QSV416" s="132"/>
      <c r="QSW416" s="140"/>
      <c r="QSX416" s="132"/>
      <c r="QSY416" s="132"/>
      <c r="QSZ416" s="132"/>
      <c r="QTA416" s="140"/>
      <c r="QTB416" s="140"/>
      <c r="QTC416" s="132"/>
      <c r="QTD416" s="141"/>
      <c r="QTF416" s="2"/>
      <c r="QTG416" s="2"/>
      <c r="QTH416" s="2"/>
      <c r="QTI416" s="2"/>
      <c r="QTJ416" s="2"/>
      <c r="QTK416" s="2"/>
      <c r="QTL416" s="2"/>
      <c r="QTM416" s="2"/>
      <c r="QTO416" s="132"/>
      <c r="QTP416" s="132"/>
      <c r="QTQ416" s="140"/>
      <c r="QTR416" s="132"/>
      <c r="QTS416" s="132"/>
      <c r="QTT416" s="132"/>
      <c r="QTU416" s="140"/>
      <c r="QTV416" s="140"/>
      <c r="QTW416" s="132"/>
      <c r="QTX416" s="141"/>
      <c r="QTZ416" s="2"/>
      <c r="QUA416" s="2"/>
      <c r="QUB416" s="2"/>
      <c r="QUC416" s="2"/>
      <c r="QUD416" s="2"/>
      <c r="QUE416" s="2"/>
      <c r="QUF416" s="2"/>
      <c r="QUG416" s="2"/>
      <c r="QUI416" s="132"/>
      <c r="QUJ416" s="132"/>
      <c r="QUK416" s="140"/>
      <c r="QUL416" s="132"/>
      <c r="QUM416" s="132"/>
      <c r="QUN416" s="132"/>
      <c r="QUO416" s="140"/>
      <c r="QUP416" s="140"/>
      <c r="QUQ416" s="132"/>
      <c r="QUR416" s="141"/>
      <c r="QUT416" s="2"/>
      <c r="QUU416" s="2"/>
      <c r="QUV416" s="2"/>
      <c r="QUW416" s="2"/>
      <c r="QUX416" s="2"/>
      <c r="QUY416" s="2"/>
      <c r="QUZ416" s="2"/>
      <c r="QVA416" s="2"/>
      <c r="QVC416" s="132"/>
      <c r="QVD416" s="132"/>
      <c r="QVE416" s="140"/>
      <c r="QVF416" s="132"/>
      <c r="QVG416" s="132"/>
      <c r="QVH416" s="132"/>
      <c r="QVI416" s="140"/>
      <c r="QVJ416" s="140"/>
      <c r="QVK416" s="132"/>
      <c r="QVL416" s="141"/>
      <c r="QVN416" s="2"/>
      <c r="QVO416" s="2"/>
      <c r="QVP416" s="2"/>
      <c r="QVQ416" s="2"/>
      <c r="QVR416" s="2"/>
      <c r="QVS416" s="2"/>
      <c r="QVT416" s="2"/>
      <c r="QVU416" s="2"/>
      <c r="QVW416" s="132"/>
      <c r="QVX416" s="132"/>
      <c r="QVY416" s="140"/>
      <c r="QVZ416" s="132"/>
      <c r="QWA416" s="132"/>
      <c r="QWB416" s="132"/>
      <c r="QWC416" s="140"/>
      <c r="QWD416" s="140"/>
      <c r="QWE416" s="132"/>
      <c r="QWF416" s="141"/>
      <c r="QWH416" s="2"/>
      <c r="QWI416" s="2"/>
      <c r="QWJ416" s="2"/>
      <c r="QWK416" s="2"/>
      <c r="QWL416" s="2"/>
      <c r="QWM416" s="2"/>
      <c r="QWN416" s="2"/>
      <c r="QWO416" s="2"/>
      <c r="QWQ416" s="132"/>
      <c r="QWR416" s="132"/>
      <c r="QWS416" s="140"/>
      <c r="QWT416" s="132"/>
      <c r="QWU416" s="132"/>
      <c r="QWV416" s="132"/>
      <c r="QWW416" s="140"/>
      <c r="QWX416" s="140"/>
      <c r="QWY416" s="132"/>
      <c r="QWZ416" s="141"/>
      <c r="QXB416" s="2"/>
      <c r="QXC416" s="2"/>
      <c r="QXD416" s="2"/>
      <c r="QXE416" s="2"/>
      <c r="QXF416" s="2"/>
      <c r="QXG416" s="2"/>
      <c r="QXH416" s="2"/>
      <c r="QXI416" s="2"/>
      <c r="QXK416" s="132"/>
      <c r="QXL416" s="132"/>
      <c r="QXM416" s="140"/>
      <c r="QXN416" s="132"/>
      <c r="QXO416" s="132"/>
      <c r="QXP416" s="132"/>
      <c r="QXQ416" s="140"/>
      <c r="QXR416" s="140"/>
      <c r="QXS416" s="132"/>
      <c r="QXT416" s="141"/>
      <c r="QXV416" s="2"/>
      <c r="QXW416" s="2"/>
      <c r="QXX416" s="2"/>
      <c r="QXY416" s="2"/>
      <c r="QXZ416" s="2"/>
      <c r="QYA416" s="2"/>
      <c r="QYB416" s="2"/>
      <c r="QYC416" s="2"/>
      <c r="QYE416" s="132"/>
      <c r="QYF416" s="132"/>
      <c r="QYG416" s="140"/>
      <c r="QYH416" s="132"/>
      <c r="QYI416" s="132"/>
      <c r="QYJ416" s="132"/>
      <c r="QYK416" s="140"/>
      <c r="QYL416" s="140"/>
      <c r="QYM416" s="132"/>
      <c r="QYN416" s="141"/>
      <c r="QYP416" s="2"/>
      <c r="QYQ416" s="2"/>
      <c r="QYR416" s="2"/>
      <c r="QYS416" s="2"/>
      <c r="QYT416" s="2"/>
      <c r="QYU416" s="2"/>
      <c r="QYV416" s="2"/>
      <c r="QYW416" s="2"/>
      <c r="QYY416" s="132"/>
      <c r="QYZ416" s="132"/>
      <c r="QZA416" s="140"/>
      <c r="QZB416" s="132"/>
      <c r="QZC416" s="132"/>
      <c r="QZD416" s="132"/>
      <c r="QZE416" s="140"/>
      <c r="QZF416" s="140"/>
      <c r="QZG416" s="132"/>
      <c r="QZH416" s="141"/>
      <c r="QZJ416" s="2"/>
      <c r="QZK416" s="2"/>
      <c r="QZL416" s="2"/>
      <c r="QZM416" s="2"/>
      <c r="QZN416" s="2"/>
      <c r="QZO416" s="2"/>
      <c r="QZP416" s="2"/>
      <c r="QZQ416" s="2"/>
      <c r="QZS416" s="132"/>
      <c r="QZT416" s="132"/>
      <c r="QZU416" s="140"/>
      <c r="QZV416" s="132"/>
      <c r="QZW416" s="132"/>
      <c r="QZX416" s="132"/>
      <c r="QZY416" s="140"/>
      <c r="QZZ416" s="140"/>
      <c r="RAA416" s="132"/>
      <c r="RAB416" s="141"/>
      <c r="RAD416" s="2"/>
      <c r="RAE416" s="2"/>
      <c r="RAF416" s="2"/>
      <c r="RAG416" s="2"/>
      <c r="RAH416" s="2"/>
      <c r="RAI416" s="2"/>
      <c r="RAJ416" s="2"/>
      <c r="RAK416" s="2"/>
      <c r="RAM416" s="132"/>
      <c r="RAN416" s="132"/>
      <c r="RAO416" s="140"/>
      <c r="RAP416" s="132"/>
      <c r="RAQ416" s="132"/>
      <c r="RAR416" s="132"/>
      <c r="RAS416" s="140"/>
      <c r="RAT416" s="140"/>
      <c r="RAU416" s="132"/>
      <c r="RAV416" s="141"/>
      <c r="RAX416" s="2"/>
      <c r="RAY416" s="2"/>
      <c r="RAZ416" s="2"/>
      <c r="RBA416" s="2"/>
      <c r="RBB416" s="2"/>
      <c r="RBC416" s="2"/>
      <c r="RBD416" s="2"/>
      <c r="RBE416" s="2"/>
      <c r="RBG416" s="132"/>
      <c r="RBH416" s="132"/>
      <c r="RBI416" s="140"/>
      <c r="RBJ416" s="132"/>
      <c r="RBK416" s="132"/>
      <c r="RBL416" s="132"/>
      <c r="RBM416" s="140"/>
      <c r="RBN416" s="140"/>
      <c r="RBO416" s="132"/>
      <c r="RBP416" s="141"/>
      <c r="RBR416" s="2"/>
      <c r="RBS416" s="2"/>
      <c r="RBT416" s="2"/>
      <c r="RBU416" s="2"/>
      <c r="RBV416" s="2"/>
      <c r="RBW416" s="2"/>
      <c r="RBX416" s="2"/>
      <c r="RBY416" s="2"/>
      <c r="RCA416" s="132"/>
      <c r="RCB416" s="132"/>
      <c r="RCC416" s="140"/>
      <c r="RCD416" s="132"/>
      <c r="RCE416" s="132"/>
      <c r="RCF416" s="132"/>
      <c r="RCG416" s="140"/>
      <c r="RCH416" s="140"/>
      <c r="RCI416" s="132"/>
      <c r="RCJ416" s="141"/>
      <c r="RCL416" s="2"/>
      <c r="RCM416" s="2"/>
      <c r="RCN416" s="2"/>
      <c r="RCO416" s="2"/>
      <c r="RCP416" s="2"/>
      <c r="RCQ416" s="2"/>
      <c r="RCR416" s="2"/>
      <c r="RCS416" s="2"/>
      <c r="RCU416" s="132"/>
      <c r="RCV416" s="132"/>
      <c r="RCW416" s="140"/>
      <c r="RCX416" s="132"/>
      <c r="RCY416" s="132"/>
      <c r="RCZ416" s="132"/>
      <c r="RDA416" s="140"/>
      <c r="RDB416" s="140"/>
      <c r="RDC416" s="132"/>
      <c r="RDD416" s="141"/>
      <c r="RDF416" s="2"/>
      <c r="RDG416" s="2"/>
      <c r="RDH416" s="2"/>
      <c r="RDI416" s="2"/>
      <c r="RDJ416" s="2"/>
      <c r="RDK416" s="2"/>
      <c r="RDL416" s="2"/>
      <c r="RDM416" s="2"/>
      <c r="RDO416" s="132"/>
      <c r="RDP416" s="132"/>
      <c r="RDQ416" s="140"/>
      <c r="RDR416" s="132"/>
      <c r="RDS416" s="132"/>
      <c r="RDT416" s="132"/>
      <c r="RDU416" s="140"/>
      <c r="RDV416" s="140"/>
      <c r="RDW416" s="132"/>
      <c r="RDX416" s="141"/>
      <c r="RDZ416" s="2"/>
      <c r="REA416" s="2"/>
      <c r="REB416" s="2"/>
      <c r="REC416" s="2"/>
      <c r="RED416" s="2"/>
      <c r="REE416" s="2"/>
      <c r="REF416" s="2"/>
      <c r="REG416" s="2"/>
      <c r="REI416" s="132"/>
      <c r="REJ416" s="132"/>
      <c r="REK416" s="140"/>
      <c r="REL416" s="132"/>
      <c r="REM416" s="132"/>
      <c r="REN416" s="132"/>
      <c r="REO416" s="140"/>
      <c r="REP416" s="140"/>
      <c r="REQ416" s="132"/>
      <c r="RER416" s="141"/>
      <c r="RET416" s="2"/>
      <c r="REU416" s="2"/>
      <c r="REV416" s="2"/>
      <c r="REW416" s="2"/>
      <c r="REX416" s="2"/>
      <c r="REY416" s="2"/>
      <c r="REZ416" s="2"/>
      <c r="RFA416" s="2"/>
      <c r="RFC416" s="132"/>
      <c r="RFD416" s="132"/>
      <c r="RFE416" s="140"/>
      <c r="RFF416" s="132"/>
      <c r="RFG416" s="132"/>
      <c r="RFH416" s="132"/>
      <c r="RFI416" s="140"/>
      <c r="RFJ416" s="140"/>
      <c r="RFK416" s="132"/>
      <c r="RFL416" s="141"/>
      <c r="RFN416" s="2"/>
      <c r="RFO416" s="2"/>
      <c r="RFP416" s="2"/>
      <c r="RFQ416" s="2"/>
      <c r="RFR416" s="2"/>
      <c r="RFS416" s="2"/>
      <c r="RFT416" s="2"/>
      <c r="RFU416" s="2"/>
      <c r="RFW416" s="132"/>
      <c r="RFX416" s="132"/>
      <c r="RFY416" s="140"/>
      <c r="RFZ416" s="132"/>
      <c r="RGA416" s="132"/>
      <c r="RGB416" s="132"/>
      <c r="RGC416" s="140"/>
      <c r="RGD416" s="140"/>
      <c r="RGE416" s="132"/>
      <c r="RGF416" s="141"/>
      <c r="RGH416" s="2"/>
      <c r="RGI416" s="2"/>
      <c r="RGJ416" s="2"/>
      <c r="RGK416" s="2"/>
      <c r="RGL416" s="2"/>
      <c r="RGM416" s="2"/>
      <c r="RGN416" s="2"/>
      <c r="RGO416" s="2"/>
      <c r="RGQ416" s="132"/>
      <c r="RGR416" s="132"/>
      <c r="RGS416" s="140"/>
      <c r="RGT416" s="132"/>
      <c r="RGU416" s="132"/>
      <c r="RGV416" s="132"/>
      <c r="RGW416" s="140"/>
      <c r="RGX416" s="140"/>
      <c r="RGY416" s="132"/>
      <c r="RGZ416" s="141"/>
      <c r="RHB416" s="2"/>
      <c r="RHC416" s="2"/>
      <c r="RHD416" s="2"/>
      <c r="RHE416" s="2"/>
      <c r="RHF416" s="2"/>
      <c r="RHG416" s="2"/>
      <c r="RHH416" s="2"/>
      <c r="RHI416" s="2"/>
      <c r="RHK416" s="132"/>
      <c r="RHL416" s="132"/>
      <c r="RHM416" s="140"/>
      <c r="RHN416" s="132"/>
      <c r="RHO416" s="132"/>
      <c r="RHP416" s="132"/>
      <c r="RHQ416" s="140"/>
      <c r="RHR416" s="140"/>
      <c r="RHS416" s="132"/>
      <c r="RHT416" s="141"/>
      <c r="RHV416" s="2"/>
      <c r="RHW416" s="2"/>
      <c r="RHX416" s="2"/>
      <c r="RHY416" s="2"/>
      <c r="RHZ416" s="2"/>
      <c r="RIA416" s="2"/>
      <c r="RIB416" s="2"/>
      <c r="RIC416" s="2"/>
      <c r="RIE416" s="132"/>
      <c r="RIF416" s="132"/>
      <c r="RIG416" s="140"/>
      <c r="RIH416" s="132"/>
      <c r="RII416" s="132"/>
      <c r="RIJ416" s="132"/>
      <c r="RIK416" s="140"/>
      <c r="RIL416" s="140"/>
      <c r="RIM416" s="132"/>
      <c r="RIN416" s="141"/>
      <c r="RIP416" s="2"/>
      <c r="RIQ416" s="2"/>
      <c r="RIR416" s="2"/>
      <c r="RIS416" s="2"/>
      <c r="RIT416" s="2"/>
      <c r="RIU416" s="2"/>
      <c r="RIV416" s="2"/>
      <c r="RIW416" s="2"/>
      <c r="RIY416" s="132"/>
      <c r="RIZ416" s="132"/>
      <c r="RJA416" s="140"/>
      <c r="RJB416" s="132"/>
      <c r="RJC416" s="132"/>
      <c r="RJD416" s="132"/>
      <c r="RJE416" s="140"/>
      <c r="RJF416" s="140"/>
      <c r="RJG416" s="132"/>
      <c r="RJH416" s="141"/>
      <c r="RJJ416" s="2"/>
      <c r="RJK416" s="2"/>
      <c r="RJL416" s="2"/>
      <c r="RJM416" s="2"/>
      <c r="RJN416" s="2"/>
      <c r="RJO416" s="2"/>
      <c r="RJP416" s="2"/>
      <c r="RJQ416" s="2"/>
      <c r="RJS416" s="132"/>
      <c r="RJT416" s="132"/>
      <c r="RJU416" s="140"/>
      <c r="RJV416" s="132"/>
      <c r="RJW416" s="132"/>
      <c r="RJX416" s="132"/>
      <c r="RJY416" s="140"/>
      <c r="RJZ416" s="140"/>
      <c r="RKA416" s="132"/>
      <c r="RKB416" s="141"/>
      <c r="RKD416" s="2"/>
      <c r="RKE416" s="2"/>
      <c r="RKF416" s="2"/>
      <c r="RKG416" s="2"/>
      <c r="RKH416" s="2"/>
      <c r="RKI416" s="2"/>
      <c r="RKJ416" s="2"/>
      <c r="RKK416" s="2"/>
      <c r="RKM416" s="132"/>
      <c r="RKN416" s="132"/>
      <c r="RKO416" s="140"/>
      <c r="RKP416" s="132"/>
      <c r="RKQ416" s="132"/>
      <c r="RKR416" s="132"/>
      <c r="RKS416" s="140"/>
      <c r="RKT416" s="140"/>
      <c r="RKU416" s="132"/>
      <c r="RKV416" s="141"/>
      <c r="RKX416" s="2"/>
      <c r="RKY416" s="2"/>
      <c r="RKZ416" s="2"/>
      <c r="RLA416" s="2"/>
      <c r="RLB416" s="2"/>
      <c r="RLC416" s="2"/>
      <c r="RLD416" s="2"/>
      <c r="RLE416" s="2"/>
      <c r="RLG416" s="132"/>
      <c r="RLH416" s="132"/>
      <c r="RLI416" s="140"/>
      <c r="RLJ416" s="132"/>
      <c r="RLK416" s="132"/>
      <c r="RLL416" s="132"/>
      <c r="RLM416" s="140"/>
      <c r="RLN416" s="140"/>
      <c r="RLO416" s="132"/>
      <c r="RLP416" s="141"/>
      <c r="RLR416" s="2"/>
      <c r="RLS416" s="2"/>
      <c r="RLT416" s="2"/>
      <c r="RLU416" s="2"/>
      <c r="RLV416" s="2"/>
      <c r="RLW416" s="2"/>
      <c r="RLX416" s="2"/>
      <c r="RLY416" s="2"/>
      <c r="RMA416" s="132"/>
      <c r="RMB416" s="132"/>
      <c r="RMC416" s="140"/>
      <c r="RMD416" s="132"/>
      <c r="RME416" s="132"/>
      <c r="RMF416" s="132"/>
      <c r="RMG416" s="140"/>
      <c r="RMH416" s="140"/>
      <c r="RMI416" s="132"/>
      <c r="RMJ416" s="141"/>
      <c r="RML416" s="2"/>
      <c r="RMM416" s="2"/>
      <c r="RMN416" s="2"/>
      <c r="RMO416" s="2"/>
      <c r="RMP416" s="2"/>
      <c r="RMQ416" s="2"/>
      <c r="RMR416" s="2"/>
      <c r="RMS416" s="2"/>
      <c r="RMU416" s="132"/>
      <c r="RMV416" s="132"/>
      <c r="RMW416" s="140"/>
      <c r="RMX416" s="132"/>
      <c r="RMY416" s="132"/>
      <c r="RMZ416" s="132"/>
      <c r="RNA416" s="140"/>
      <c r="RNB416" s="140"/>
      <c r="RNC416" s="132"/>
      <c r="RND416" s="141"/>
      <c r="RNF416" s="2"/>
      <c r="RNG416" s="2"/>
      <c r="RNH416" s="2"/>
      <c r="RNI416" s="2"/>
      <c r="RNJ416" s="2"/>
      <c r="RNK416" s="2"/>
      <c r="RNL416" s="2"/>
      <c r="RNM416" s="2"/>
      <c r="RNO416" s="132"/>
      <c r="RNP416" s="132"/>
      <c r="RNQ416" s="140"/>
      <c r="RNR416" s="132"/>
      <c r="RNS416" s="132"/>
      <c r="RNT416" s="132"/>
      <c r="RNU416" s="140"/>
      <c r="RNV416" s="140"/>
      <c r="RNW416" s="132"/>
      <c r="RNX416" s="141"/>
      <c r="RNZ416" s="2"/>
      <c r="ROA416" s="2"/>
      <c r="ROB416" s="2"/>
      <c r="ROC416" s="2"/>
      <c r="ROD416" s="2"/>
      <c r="ROE416" s="2"/>
      <c r="ROF416" s="2"/>
      <c r="ROG416" s="2"/>
      <c r="ROI416" s="132"/>
      <c r="ROJ416" s="132"/>
      <c r="ROK416" s="140"/>
      <c r="ROL416" s="132"/>
      <c r="ROM416" s="132"/>
      <c r="RON416" s="132"/>
      <c r="ROO416" s="140"/>
      <c r="ROP416" s="140"/>
      <c r="ROQ416" s="132"/>
      <c r="ROR416" s="141"/>
      <c r="ROT416" s="2"/>
      <c r="ROU416" s="2"/>
      <c r="ROV416" s="2"/>
      <c r="ROW416" s="2"/>
      <c r="ROX416" s="2"/>
      <c r="ROY416" s="2"/>
      <c r="ROZ416" s="2"/>
      <c r="RPA416" s="2"/>
      <c r="RPC416" s="132"/>
      <c r="RPD416" s="132"/>
      <c r="RPE416" s="140"/>
      <c r="RPF416" s="132"/>
      <c r="RPG416" s="132"/>
      <c r="RPH416" s="132"/>
      <c r="RPI416" s="140"/>
      <c r="RPJ416" s="140"/>
      <c r="RPK416" s="132"/>
      <c r="RPL416" s="141"/>
      <c r="RPN416" s="2"/>
      <c r="RPO416" s="2"/>
      <c r="RPP416" s="2"/>
      <c r="RPQ416" s="2"/>
      <c r="RPR416" s="2"/>
      <c r="RPS416" s="2"/>
      <c r="RPT416" s="2"/>
      <c r="RPU416" s="2"/>
      <c r="RPW416" s="132"/>
      <c r="RPX416" s="132"/>
      <c r="RPY416" s="140"/>
      <c r="RPZ416" s="132"/>
      <c r="RQA416" s="132"/>
      <c r="RQB416" s="132"/>
      <c r="RQC416" s="140"/>
      <c r="RQD416" s="140"/>
      <c r="RQE416" s="132"/>
      <c r="RQF416" s="141"/>
      <c r="RQH416" s="2"/>
      <c r="RQI416" s="2"/>
      <c r="RQJ416" s="2"/>
      <c r="RQK416" s="2"/>
      <c r="RQL416" s="2"/>
      <c r="RQM416" s="2"/>
      <c r="RQN416" s="2"/>
      <c r="RQO416" s="2"/>
      <c r="RQQ416" s="132"/>
      <c r="RQR416" s="132"/>
      <c r="RQS416" s="140"/>
      <c r="RQT416" s="132"/>
      <c r="RQU416" s="132"/>
      <c r="RQV416" s="132"/>
      <c r="RQW416" s="140"/>
      <c r="RQX416" s="140"/>
      <c r="RQY416" s="132"/>
      <c r="RQZ416" s="141"/>
      <c r="RRB416" s="2"/>
      <c r="RRC416" s="2"/>
      <c r="RRD416" s="2"/>
      <c r="RRE416" s="2"/>
      <c r="RRF416" s="2"/>
      <c r="RRG416" s="2"/>
      <c r="RRH416" s="2"/>
      <c r="RRI416" s="2"/>
      <c r="RRK416" s="132"/>
      <c r="RRL416" s="132"/>
      <c r="RRM416" s="140"/>
      <c r="RRN416" s="132"/>
      <c r="RRO416" s="132"/>
      <c r="RRP416" s="132"/>
      <c r="RRQ416" s="140"/>
      <c r="RRR416" s="140"/>
      <c r="RRS416" s="132"/>
      <c r="RRT416" s="141"/>
      <c r="RRV416" s="2"/>
      <c r="RRW416" s="2"/>
      <c r="RRX416" s="2"/>
      <c r="RRY416" s="2"/>
      <c r="RRZ416" s="2"/>
      <c r="RSA416" s="2"/>
      <c r="RSB416" s="2"/>
      <c r="RSC416" s="2"/>
      <c r="RSE416" s="132"/>
      <c r="RSF416" s="132"/>
      <c r="RSG416" s="140"/>
      <c r="RSH416" s="132"/>
      <c r="RSI416" s="132"/>
      <c r="RSJ416" s="132"/>
      <c r="RSK416" s="140"/>
      <c r="RSL416" s="140"/>
      <c r="RSM416" s="132"/>
      <c r="RSN416" s="141"/>
      <c r="RSP416" s="2"/>
      <c r="RSQ416" s="2"/>
      <c r="RSR416" s="2"/>
      <c r="RSS416" s="2"/>
      <c r="RST416" s="2"/>
      <c r="RSU416" s="2"/>
      <c r="RSV416" s="2"/>
      <c r="RSW416" s="2"/>
      <c r="RSY416" s="132"/>
      <c r="RSZ416" s="132"/>
      <c r="RTA416" s="140"/>
      <c r="RTB416" s="132"/>
      <c r="RTC416" s="132"/>
      <c r="RTD416" s="132"/>
      <c r="RTE416" s="140"/>
      <c r="RTF416" s="140"/>
      <c r="RTG416" s="132"/>
      <c r="RTH416" s="141"/>
      <c r="RTJ416" s="2"/>
      <c r="RTK416" s="2"/>
      <c r="RTL416" s="2"/>
      <c r="RTM416" s="2"/>
      <c r="RTN416" s="2"/>
      <c r="RTO416" s="2"/>
      <c r="RTP416" s="2"/>
      <c r="RTQ416" s="2"/>
      <c r="RTS416" s="132"/>
      <c r="RTT416" s="132"/>
      <c r="RTU416" s="140"/>
      <c r="RTV416" s="132"/>
      <c r="RTW416" s="132"/>
      <c r="RTX416" s="132"/>
      <c r="RTY416" s="140"/>
      <c r="RTZ416" s="140"/>
      <c r="RUA416" s="132"/>
      <c r="RUB416" s="141"/>
      <c r="RUD416" s="2"/>
      <c r="RUE416" s="2"/>
      <c r="RUF416" s="2"/>
      <c r="RUG416" s="2"/>
      <c r="RUH416" s="2"/>
      <c r="RUI416" s="2"/>
      <c r="RUJ416" s="2"/>
      <c r="RUK416" s="2"/>
      <c r="RUM416" s="132"/>
      <c r="RUN416" s="132"/>
      <c r="RUO416" s="140"/>
      <c r="RUP416" s="132"/>
      <c r="RUQ416" s="132"/>
      <c r="RUR416" s="132"/>
      <c r="RUS416" s="140"/>
      <c r="RUT416" s="140"/>
      <c r="RUU416" s="132"/>
      <c r="RUV416" s="141"/>
      <c r="RUX416" s="2"/>
      <c r="RUY416" s="2"/>
      <c r="RUZ416" s="2"/>
      <c r="RVA416" s="2"/>
      <c r="RVB416" s="2"/>
      <c r="RVC416" s="2"/>
      <c r="RVD416" s="2"/>
      <c r="RVE416" s="2"/>
      <c r="RVG416" s="132"/>
      <c r="RVH416" s="132"/>
      <c r="RVI416" s="140"/>
      <c r="RVJ416" s="132"/>
      <c r="RVK416" s="132"/>
      <c r="RVL416" s="132"/>
      <c r="RVM416" s="140"/>
      <c r="RVN416" s="140"/>
      <c r="RVO416" s="132"/>
      <c r="RVP416" s="141"/>
      <c r="RVR416" s="2"/>
      <c r="RVS416" s="2"/>
      <c r="RVT416" s="2"/>
      <c r="RVU416" s="2"/>
      <c r="RVV416" s="2"/>
      <c r="RVW416" s="2"/>
      <c r="RVX416" s="2"/>
      <c r="RVY416" s="2"/>
      <c r="RWA416" s="132"/>
      <c r="RWB416" s="132"/>
      <c r="RWC416" s="140"/>
      <c r="RWD416" s="132"/>
      <c r="RWE416" s="132"/>
      <c r="RWF416" s="132"/>
      <c r="RWG416" s="140"/>
      <c r="RWH416" s="140"/>
      <c r="RWI416" s="132"/>
      <c r="RWJ416" s="141"/>
      <c r="RWL416" s="2"/>
      <c r="RWM416" s="2"/>
      <c r="RWN416" s="2"/>
      <c r="RWO416" s="2"/>
      <c r="RWP416" s="2"/>
      <c r="RWQ416" s="2"/>
      <c r="RWR416" s="2"/>
      <c r="RWS416" s="2"/>
      <c r="RWU416" s="132"/>
      <c r="RWV416" s="132"/>
      <c r="RWW416" s="140"/>
      <c r="RWX416" s="132"/>
      <c r="RWY416" s="132"/>
      <c r="RWZ416" s="132"/>
      <c r="RXA416" s="140"/>
      <c r="RXB416" s="140"/>
      <c r="RXC416" s="132"/>
      <c r="RXD416" s="141"/>
      <c r="RXF416" s="2"/>
      <c r="RXG416" s="2"/>
      <c r="RXH416" s="2"/>
      <c r="RXI416" s="2"/>
      <c r="RXJ416" s="2"/>
      <c r="RXK416" s="2"/>
      <c r="RXL416" s="2"/>
      <c r="RXM416" s="2"/>
      <c r="RXO416" s="132"/>
      <c r="RXP416" s="132"/>
      <c r="RXQ416" s="140"/>
      <c r="RXR416" s="132"/>
      <c r="RXS416" s="132"/>
      <c r="RXT416" s="132"/>
      <c r="RXU416" s="140"/>
      <c r="RXV416" s="140"/>
      <c r="RXW416" s="132"/>
      <c r="RXX416" s="141"/>
      <c r="RXZ416" s="2"/>
      <c r="RYA416" s="2"/>
      <c r="RYB416" s="2"/>
      <c r="RYC416" s="2"/>
      <c r="RYD416" s="2"/>
      <c r="RYE416" s="2"/>
      <c r="RYF416" s="2"/>
      <c r="RYG416" s="2"/>
      <c r="RYI416" s="132"/>
      <c r="RYJ416" s="132"/>
      <c r="RYK416" s="140"/>
      <c r="RYL416" s="132"/>
      <c r="RYM416" s="132"/>
      <c r="RYN416" s="132"/>
      <c r="RYO416" s="140"/>
      <c r="RYP416" s="140"/>
      <c r="RYQ416" s="132"/>
      <c r="RYR416" s="141"/>
      <c r="RYT416" s="2"/>
      <c r="RYU416" s="2"/>
      <c r="RYV416" s="2"/>
      <c r="RYW416" s="2"/>
      <c r="RYX416" s="2"/>
      <c r="RYY416" s="2"/>
      <c r="RYZ416" s="2"/>
      <c r="RZA416" s="2"/>
      <c r="RZC416" s="132"/>
      <c r="RZD416" s="132"/>
      <c r="RZE416" s="140"/>
      <c r="RZF416" s="132"/>
      <c r="RZG416" s="132"/>
      <c r="RZH416" s="132"/>
      <c r="RZI416" s="140"/>
      <c r="RZJ416" s="140"/>
      <c r="RZK416" s="132"/>
      <c r="RZL416" s="141"/>
      <c r="RZN416" s="2"/>
      <c r="RZO416" s="2"/>
      <c r="RZP416" s="2"/>
      <c r="RZQ416" s="2"/>
      <c r="RZR416" s="2"/>
      <c r="RZS416" s="2"/>
      <c r="RZT416" s="2"/>
      <c r="RZU416" s="2"/>
      <c r="RZW416" s="132"/>
      <c r="RZX416" s="132"/>
      <c r="RZY416" s="140"/>
      <c r="RZZ416" s="132"/>
      <c r="SAA416" s="132"/>
      <c r="SAB416" s="132"/>
      <c r="SAC416" s="140"/>
      <c r="SAD416" s="140"/>
      <c r="SAE416" s="132"/>
      <c r="SAF416" s="141"/>
      <c r="SAH416" s="2"/>
      <c r="SAI416" s="2"/>
      <c r="SAJ416" s="2"/>
      <c r="SAK416" s="2"/>
      <c r="SAL416" s="2"/>
      <c r="SAM416" s="2"/>
      <c r="SAN416" s="2"/>
      <c r="SAO416" s="2"/>
      <c r="SAQ416" s="132"/>
      <c r="SAR416" s="132"/>
      <c r="SAS416" s="140"/>
      <c r="SAT416" s="132"/>
      <c r="SAU416" s="132"/>
      <c r="SAV416" s="132"/>
      <c r="SAW416" s="140"/>
      <c r="SAX416" s="140"/>
      <c r="SAY416" s="132"/>
      <c r="SAZ416" s="141"/>
      <c r="SBB416" s="2"/>
      <c r="SBC416" s="2"/>
      <c r="SBD416" s="2"/>
      <c r="SBE416" s="2"/>
      <c r="SBF416" s="2"/>
      <c r="SBG416" s="2"/>
      <c r="SBH416" s="2"/>
      <c r="SBI416" s="2"/>
      <c r="SBK416" s="132"/>
      <c r="SBL416" s="132"/>
      <c r="SBM416" s="140"/>
      <c r="SBN416" s="132"/>
      <c r="SBO416" s="132"/>
      <c r="SBP416" s="132"/>
      <c r="SBQ416" s="140"/>
      <c r="SBR416" s="140"/>
      <c r="SBS416" s="132"/>
      <c r="SBT416" s="141"/>
      <c r="SBV416" s="2"/>
      <c r="SBW416" s="2"/>
      <c r="SBX416" s="2"/>
      <c r="SBY416" s="2"/>
      <c r="SBZ416" s="2"/>
      <c r="SCA416" s="2"/>
      <c r="SCB416" s="2"/>
      <c r="SCC416" s="2"/>
      <c r="SCE416" s="132"/>
      <c r="SCF416" s="132"/>
      <c r="SCG416" s="140"/>
      <c r="SCH416" s="132"/>
      <c r="SCI416" s="132"/>
      <c r="SCJ416" s="132"/>
      <c r="SCK416" s="140"/>
      <c r="SCL416" s="140"/>
      <c r="SCM416" s="132"/>
      <c r="SCN416" s="141"/>
      <c r="SCP416" s="2"/>
      <c r="SCQ416" s="2"/>
      <c r="SCR416" s="2"/>
      <c r="SCS416" s="2"/>
      <c r="SCT416" s="2"/>
      <c r="SCU416" s="2"/>
      <c r="SCV416" s="2"/>
      <c r="SCW416" s="2"/>
      <c r="SCY416" s="132"/>
      <c r="SCZ416" s="132"/>
      <c r="SDA416" s="140"/>
      <c r="SDB416" s="132"/>
      <c r="SDC416" s="132"/>
      <c r="SDD416" s="132"/>
      <c r="SDE416" s="140"/>
      <c r="SDF416" s="140"/>
      <c r="SDG416" s="132"/>
      <c r="SDH416" s="141"/>
      <c r="SDJ416" s="2"/>
      <c r="SDK416" s="2"/>
      <c r="SDL416" s="2"/>
      <c r="SDM416" s="2"/>
      <c r="SDN416" s="2"/>
      <c r="SDO416" s="2"/>
      <c r="SDP416" s="2"/>
      <c r="SDQ416" s="2"/>
      <c r="SDS416" s="132"/>
      <c r="SDT416" s="132"/>
      <c r="SDU416" s="140"/>
      <c r="SDV416" s="132"/>
      <c r="SDW416" s="132"/>
      <c r="SDX416" s="132"/>
      <c r="SDY416" s="140"/>
      <c r="SDZ416" s="140"/>
      <c r="SEA416" s="132"/>
      <c r="SEB416" s="141"/>
      <c r="SED416" s="2"/>
      <c r="SEE416" s="2"/>
      <c r="SEF416" s="2"/>
      <c r="SEG416" s="2"/>
      <c r="SEH416" s="2"/>
      <c r="SEI416" s="2"/>
      <c r="SEJ416" s="2"/>
      <c r="SEK416" s="2"/>
      <c r="SEM416" s="132"/>
      <c r="SEN416" s="132"/>
      <c r="SEO416" s="140"/>
      <c r="SEP416" s="132"/>
      <c r="SEQ416" s="132"/>
      <c r="SER416" s="132"/>
      <c r="SES416" s="140"/>
      <c r="SET416" s="140"/>
      <c r="SEU416" s="132"/>
      <c r="SEV416" s="141"/>
      <c r="SEX416" s="2"/>
      <c r="SEY416" s="2"/>
      <c r="SEZ416" s="2"/>
      <c r="SFA416" s="2"/>
      <c r="SFB416" s="2"/>
      <c r="SFC416" s="2"/>
      <c r="SFD416" s="2"/>
      <c r="SFE416" s="2"/>
      <c r="SFG416" s="132"/>
      <c r="SFH416" s="132"/>
      <c r="SFI416" s="140"/>
      <c r="SFJ416" s="132"/>
      <c r="SFK416" s="132"/>
      <c r="SFL416" s="132"/>
      <c r="SFM416" s="140"/>
      <c r="SFN416" s="140"/>
      <c r="SFO416" s="132"/>
      <c r="SFP416" s="141"/>
      <c r="SFR416" s="2"/>
      <c r="SFS416" s="2"/>
      <c r="SFT416" s="2"/>
      <c r="SFU416" s="2"/>
      <c r="SFV416" s="2"/>
      <c r="SFW416" s="2"/>
      <c r="SFX416" s="2"/>
      <c r="SFY416" s="2"/>
      <c r="SGA416" s="132"/>
      <c r="SGB416" s="132"/>
      <c r="SGC416" s="140"/>
      <c r="SGD416" s="132"/>
      <c r="SGE416" s="132"/>
      <c r="SGF416" s="132"/>
      <c r="SGG416" s="140"/>
      <c r="SGH416" s="140"/>
      <c r="SGI416" s="132"/>
      <c r="SGJ416" s="141"/>
      <c r="SGL416" s="2"/>
      <c r="SGM416" s="2"/>
      <c r="SGN416" s="2"/>
      <c r="SGO416" s="2"/>
      <c r="SGP416" s="2"/>
      <c r="SGQ416" s="2"/>
      <c r="SGR416" s="2"/>
      <c r="SGS416" s="2"/>
      <c r="SGU416" s="132"/>
      <c r="SGV416" s="132"/>
      <c r="SGW416" s="140"/>
      <c r="SGX416" s="132"/>
      <c r="SGY416" s="132"/>
      <c r="SGZ416" s="132"/>
      <c r="SHA416" s="140"/>
      <c r="SHB416" s="140"/>
      <c r="SHC416" s="132"/>
      <c r="SHD416" s="141"/>
      <c r="SHF416" s="2"/>
      <c r="SHG416" s="2"/>
      <c r="SHH416" s="2"/>
      <c r="SHI416" s="2"/>
      <c r="SHJ416" s="2"/>
      <c r="SHK416" s="2"/>
      <c r="SHL416" s="2"/>
      <c r="SHM416" s="2"/>
      <c r="SHO416" s="132"/>
      <c r="SHP416" s="132"/>
      <c r="SHQ416" s="140"/>
      <c r="SHR416" s="132"/>
      <c r="SHS416" s="132"/>
      <c r="SHT416" s="132"/>
      <c r="SHU416" s="140"/>
      <c r="SHV416" s="140"/>
      <c r="SHW416" s="132"/>
      <c r="SHX416" s="141"/>
      <c r="SHZ416" s="2"/>
      <c r="SIA416" s="2"/>
      <c r="SIB416" s="2"/>
      <c r="SIC416" s="2"/>
      <c r="SID416" s="2"/>
      <c r="SIE416" s="2"/>
      <c r="SIF416" s="2"/>
      <c r="SIG416" s="2"/>
      <c r="SII416" s="132"/>
      <c r="SIJ416" s="132"/>
      <c r="SIK416" s="140"/>
      <c r="SIL416" s="132"/>
      <c r="SIM416" s="132"/>
      <c r="SIN416" s="132"/>
      <c r="SIO416" s="140"/>
      <c r="SIP416" s="140"/>
      <c r="SIQ416" s="132"/>
      <c r="SIR416" s="141"/>
      <c r="SIT416" s="2"/>
      <c r="SIU416" s="2"/>
      <c r="SIV416" s="2"/>
      <c r="SIW416" s="2"/>
      <c r="SIX416" s="2"/>
      <c r="SIY416" s="2"/>
      <c r="SIZ416" s="2"/>
      <c r="SJA416" s="2"/>
      <c r="SJC416" s="132"/>
      <c r="SJD416" s="132"/>
      <c r="SJE416" s="140"/>
      <c r="SJF416" s="132"/>
      <c r="SJG416" s="132"/>
      <c r="SJH416" s="132"/>
      <c r="SJI416" s="140"/>
      <c r="SJJ416" s="140"/>
      <c r="SJK416" s="132"/>
      <c r="SJL416" s="141"/>
      <c r="SJN416" s="2"/>
      <c r="SJO416" s="2"/>
      <c r="SJP416" s="2"/>
      <c r="SJQ416" s="2"/>
      <c r="SJR416" s="2"/>
      <c r="SJS416" s="2"/>
      <c r="SJT416" s="2"/>
      <c r="SJU416" s="2"/>
      <c r="SJW416" s="132"/>
      <c r="SJX416" s="132"/>
      <c r="SJY416" s="140"/>
      <c r="SJZ416" s="132"/>
      <c r="SKA416" s="132"/>
      <c r="SKB416" s="132"/>
      <c r="SKC416" s="140"/>
      <c r="SKD416" s="140"/>
      <c r="SKE416" s="132"/>
      <c r="SKF416" s="141"/>
      <c r="SKH416" s="2"/>
      <c r="SKI416" s="2"/>
      <c r="SKJ416" s="2"/>
      <c r="SKK416" s="2"/>
      <c r="SKL416" s="2"/>
      <c r="SKM416" s="2"/>
      <c r="SKN416" s="2"/>
      <c r="SKO416" s="2"/>
      <c r="SKQ416" s="132"/>
      <c r="SKR416" s="132"/>
      <c r="SKS416" s="140"/>
      <c r="SKT416" s="132"/>
      <c r="SKU416" s="132"/>
      <c r="SKV416" s="132"/>
      <c r="SKW416" s="140"/>
      <c r="SKX416" s="140"/>
      <c r="SKY416" s="132"/>
      <c r="SKZ416" s="141"/>
      <c r="SLB416" s="2"/>
      <c r="SLC416" s="2"/>
      <c r="SLD416" s="2"/>
      <c r="SLE416" s="2"/>
      <c r="SLF416" s="2"/>
      <c r="SLG416" s="2"/>
      <c r="SLH416" s="2"/>
      <c r="SLI416" s="2"/>
      <c r="SLK416" s="132"/>
      <c r="SLL416" s="132"/>
      <c r="SLM416" s="140"/>
      <c r="SLN416" s="132"/>
      <c r="SLO416" s="132"/>
      <c r="SLP416" s="132"/>
      <c r="SLQ416" s="140"/>
      <c r="SLR416" s="140"/>
      <c r="SLS416" s="132"/>
      <c r="SLT416" s="141"/>
      <c r="SLV416" s="2"/>
      <c r="SLW416" s="2"/>
      <c r="SLX416" s="2"/>
      <c r="SLY416" s="2"/>
      <c r="SLZ416" s="2"/>
      <c r="SMA416" s="2"/>
      <c r="SMB416" s="2"/>
      <c r="SMC416" s="2"/>
      <c r="SME416" s="132"/>
      <c r="SMF416" s="132"/>
      <c r="SMG416" s="140"/>
      <c r="SMH416" s="132"/>
      <c r="SMI416" s="132"/>
      <c r="SMJ416" s="132"/>
      <c r="SMK416" s="140"/>
      <c r="SML416" s="140"/>
      <c r="SMM416" s="132"/>
      <c r="SMN416" s="141"/>
      <c r="SMP416" s="2"/>
      <c r="SMQ416" s="2"/>
      <c r="SMR416" s="2"/>
      <c r="SMS416" s="2"/>
      <c r="SMT416" s="2"/>
      <c r="SMU416" s="2"/>
      <c r="SMV416" s="2"/>
      <c r="SMW416" s="2"/>
      <c r="SMY416" s="132"/>
      <c r="SMZ416" s="132"/>
      <c r="SNA416" s="140"/>
      <c r="SNB416" s="132"/>
      <c r="SNC416" s="132"/>
      <c r="SND416" s="132"/>
      <c r="SNE416" s="140"/>
      <c r="SNF416" s="140"/>
      <c r="SNG416" s="132"/>
      <c r="SNH416" s="141"/>
      <c r="SNJ416" s="2"/>
      <c r="SNK416" s="2"/>
      <c r="SNL416" s="2"/>
      <c r="SNM416" s="2"/>
      <c r="SNN416" s="2"/>
      <c r="SNO416" s="2"/>
      <c r="SNP416" s="2"/>
      <c r="SNQ416" s="2"/>
      <c r="SNS416" s="132"/>
      <c r="SNT416" s="132"/>
      <c r="SNU416" s="140"/>
      <c r="SNV416" s="132"/>
      <c r="SNW416" s="132"/>
      <c r="SNX416" s="132"/>
      <c r="SNY416" s="140"/>
      <c r="SNZ416" s="140"/>
      <c r="SOA416" s="132"/>
      <c r="SOB416" s="141"/>
      <c r="SOD416" s="2"/>
      <c r="SOE416" s="2"/>
      <c r="SOF416" s="2"/>
      <c r="SOG416" s="2"/>
      <c r="SOH416" s="2"/>
      <c r="SOI416" s="2"/>
      <c r="SOJ416" s="2"/>
      <c r="SOK416" s="2"/>
      <c r="SOM416" s="132"/>
      <c r="SON416" s="132"/>
      <c r="SOO416" s="140"/>
      <c r="SOP416" s="132"/>
      <c r="SOQ416" s="132"/>
      <c r="SOR416" s="132"/>
      <c r="SOS416" s="140"/>
      <c r="SOT416" s="140"/>
      <c r="SOU416" s="132"/>
      <c r="SOV416" s="141"/>
      <c r="SOX416" s="2"/>
      <c r="SOY416" s="2"/>
      <c r="SOZ416" s="2"/>
      <c r="SPA416" s="2"/>
      <c r="SPB416" s="2"/>
      <c r="SPC416" s="2"/>
      <c r="SPD416" s="2"/>
      <c r="SPE416" s="2"/>
      <c r="SPG416" s="132"/>
      <c r="SPH416" s="132"/>
      <c r="SPI416" s="140"/>
      <c r="SPJ416" s="132"/>
      <c r="SPK416" s="132"/>
      <c r="SPL416" s="132"/>
      <c r="SPM416" s="140"/>
      <c r="SPN416" s="140"/>
      <c r="SPO416" s="132"/>
      <c r="SPP416" s="141"/>
      <c r="SPR416" s="2"/>
      <c r="SPS416" s="2"/>
      <c r="SPT416" s="2"/>
      <c r="SPU416" s="2"/>
      <c r="SPV416" s="2"/>
      <c r="SPW416" s="2"/>
      <c r="SPX416" s="2"/>
      <c r="SPY416" s="2"/>
      <c r="SQA416" s="132"/>
      <c r="SQB416" s="132"/>
      <c r="SQC416" s="140"/>
      <c r="SQD416" s="132"/>
      <c r="SQE416" s="132"/>
      <c r="SQF416" s="132"/>
      <c r="SQG416" s="140"/>
      <c r="SQH416" s="140"/>
      <c r="SQI416" s="132"/>
      <c r="SQJ416" s="141"/>
      <c r="SQL416" s="2"/>
      <c r="SQM416" s="2"/>
      <c r="SQN416" s="2"/>
      <c r="SQO416" s="2"/>
      <c r="SQP416" s="2"/>
      <c r="SQQ416" s="2"/>
      <c r="SQR416" s="2"/>
      <c r="SQS416" s="2"/>
      <c r="SQU416" s="132"/>
      <c r="SQV416" s="132"/>
      <c r="SQW416" s="140"/>
      <c r="SQX416" s="132"/>
      <c r="SQY416" s="132"/>
      <c r="SQZ416" s="132"/>
      <c r="SRA416" s="140"/>
      <c r="SRB416" s="140"/>
      <c r="SRC416" s="132"/>
      <c r="SRD416" s="141"/>
      <c r="SRF416" s="2"/>
      <c r="SRG416" s="2"/>
      <c r="SRH416" s="2"/>
      <c r="SRI416" s="2"/>
      <c r="SRJ416" s="2"/>
      <c r="SRK416" s="2"/>
      <c r="SRL416" s="2"/>
      <c r="SRM416" s="2"/>
      <c r="SRO416" s="132"/>
      <c r="SRP416" s="132"/>
      <c r="SRQ416" s="140"/>
      <c r="SRR416" s="132"/>
      <c r="SRS416" s="132"/>
      <c r="SRT416" s="132"/>
      <c r="SRU416" s="140"/>
      <c r="SRV416" s="140"/>
      <c r="SRW416" s="132"/>
      <c r="SRX416" s="141"/>
      <c r="SRZ416" s="2"/>
      <c r="SSA416" s="2"/>
      <c r="SSB416" s="2"/>
      <c r="SSC416" s="2"/>
      <c r="SSD416" s="2"/>
      <c r="SSE416" s="2"/>
      <c r="SSF416" s="2"/>
      <c r="SSG416" s="2"/>
      <c r="SSI416" s="132"/>
      <c r="SSJ416" s="132"/>
      <c r="SSK416" s="140"/>
      <c r="SSL416" s="132"/>
      <c r="SSM416" s="132"/>
      <c r="SSN416" s="132"/>
      <c r="SSO416" s="140"/>
      <c r="SSP416" s="140"/>
      <c r="SSQ416" s="132"/>
      <c r="SSR416" s="141"/>
      <c r="SST416" s="2"/>
      <c r="SSU416" s="2"/>
      <c r="SSV416" s="2"/>
      <c r="SSW416" s="2"/>
      <c r="SSX416" s="2"/>
      <c r="SSY416" s="2"/>
      <c r="SSZ416" s="2"/>
      <c r="STA416" s="2"/>
      <c r="STC416" s="132"/>
      <c r="STD416" s="132"/>
      <c r="STE416" s="140"/>
      <c r="STF416" s="132"/>
      <c r="STG416" s="132"/>
      <c r="STH416" s="132"/>
      <c r="STI416" s="140"/>
      <c r="STJ416" s="140"/>
      <c r="STK416" s="132"/>
      <c r="STL416" s="141"/>
      <c r="STN416" s="2"/>
      <c r="STO416" s="2"/>
      <c r="STP416" s="2"/>
      <c r="STQ416" s="2"/>
      <c r="STR416" s="2"/>
      <c r="STS416" s="2"/>
      <c r="STT416" s="2"/>
      <c r="STU416" s="2"/>
      <c r="STW416" s="132"/>
      <c r="STX416" s="132"/>
      <c r="STY416" s="140"/>
      <c r="STZ416" s="132"/>
      <c r="SUA416" s="132"/>
      <c r="SUB416" s="132"/>
      <c r="SUC416" s="140"/>
      <c r="SUD416" s="140"/>
      <c r="SUE416" s="132"/>
      <c r="SUF416" s="141"/>
      <c r="SUH416" s="2"/>
      <c r="SUI416" s="2"/>
      <c r="SUJ416" s="2"/>
      <c r="SUK416" s="2"/>
      <c r="SUL416" s="2"/>
      <c r="SUM416" s="2"/>
      <c r="SUN416" s="2"/>
      <c r="SUO416" s="2"/>
      <c r="SUQ416" s="132"/>
      <c r="SUR416" s="132"/>
      <c r="SUS416" s="140"/>
      <c r="SUT416" s="132"/>
      <c r="SUU416" s="132"/>
      <c r="SUV416" s="132"/>
      <c r="SUW416" s="140"/>
      <c r="SUX416" s="140"/>
      <c r="SUY416" s="132"/>
      <c r="SUZ416" s="141"/>
      <c r="SVB416" s="2"/>
      <c r="SVC416" s="2"/>
      <c r="SVD416" s="2"/>
      <c r="SVE416" s="2"/>
      <c r="SVF416" s="2"/>
      <c r="SVG416" s="2"/>
      <c r="SVH416" s="2"/>
      <c r="SVI416" s="2"/>
      <c r="SVK416" s="132"/>
      <c r="SVL416" s="132"/>
      <c r="SVM416" s="140"/>
      <c r="SVN416" s="132"/>
      <c r="SVO416" s="132"/>
      <c r="SVP416" s="132"/>
      <c r="SVQ416" s="140"/>
      <c r="SVR416" s="140"/>
      <c r="SVS416" s="132"/>
      <c r="SVT416" s="141"/>
      <c r="SVV416" s="2"/>
      <c r="SVW416" s="2"/>
      <c r="SVX416" s="2"/>
      <c r="SVY416" s="2"/>
      <c r="SVZ416" s="2"/>
      <c r="SWA416" s="2"/>
      <c r="SWB416" s="2"/>
      <c r="SWC416" s="2"/>
      <c r="SWE416" s="132"/>
      <c r="SWF416" s="132"/>
      <c r="SWG416" s="140"/>
      <c r="SWH416" s="132"/>
      <c r="SWI416" s="132"/>
      <c r="SWJ416" s="132"/>
      <c r="SWK416" s="140"/>
      <c r="SWL416" s="140"/>
      <c r="SWM416" s="132"/>
      <c r="SWN416" s="141"/>
      <c r="SWP416" s="2"/>
      <c r="SWQ416" s="2"/>
      <c r="SWR416" s="2"/>
      <c r="SWS416" s="2"/>
      <c r="SWT416" s="2"/>
      <c r="SWU416" s="2"/>
      <c r="SWV416" s="2"/>
      <c r="SWW416" s="2"/>
      <c r="SWY416" s="132"/>
      <c r="SWZ416" s="132"/>
      <c r="SXA416" s="140"/>
      <c r="SXB416" s="132"/>
      <c r="SXC416" s="132"/>
      <c r="SXD416" s="132"/>
      <c r="SXE416" s="140"/>
      <c r="SXF416" s="140"/>
      <c r="SXG416" s="132"/>
      <c r="SXH416" s="141"/>
      <c r="SXJ416" s="2"/>
      <c r="SXK416" s="2"/>
      <c r="SXL416" s="2"/>
      <c r="SXM416" s="2"/>
      <c r="SXN416" s="2"/>
      <c r="SXO416" s="2"/>
      <c r="SXP416" s="2"/>
      <c r="SXQ416" s="2"/>
      <c r="SXS416" s="132"/>
      <c r="SXT416" s="132"/>
      <c r="SXU416" s="140"/>
      <c r="SXV416" s="132"/>
      <c r="SXW416" s="132"/>
      <c r="SXX416" s="132"/>
      <c r="SXY416" s="140"/>
      <c r="SXZ416" s="140"/>
      <c r="SYA416" s="132"/>
      <c r="SYB416" s="141"/>
      <c r="SYD416" s="2"/>
      <c r="SYE416" s="2"/>
      <c r="SYF416" s="2"/>
      <c r="SYG416" s="2"/>
      <c r="SYH416" s="2"/>
      <c r="SYI416" s="2"/>
      <c r="SYJ416" s="2"/>
      <c r="SYK416" s="2"/>
      <c r="SYM416" s="132"/>
      <c r="SYN416" s="132"/>
      <c r="SYO416" s="140"/>
      <c r="SYP416" s="132"/>
      <c r="SYQ416" s="132"/>
      <c r="SYR416" s="132"/>
      <c r="SYS416" s="140"/>
      <c r="SYT416" s="140"/>
      <c r="SYU416" s="132"/>
      <c r="SYV416" s="141"/>
      <c r="SYX416" s="2"/>
      <c r="SYY416" s="2"/>
      <c r="SYZ416" s="2"/>
      <c r="SZA416" s="2"/>
      <c r="SZB416" s="2"/>
      <c r="SZC416" s="2"/>
      <c r="SZD416" s="2"/>
      <c r="SZE416" s="2"/>
      <c r="SZG416" s="132"/>
      <c r="SZH416" s="132"/>
      <c r="SZI416" s="140"/>
      <c r="SZJ416" s="132"/>
      <c r="SZK416" s="132"/>
      <c r="SZL416" s="132"/>
      <c r="SZM416" s="140"/>
      <c r="SZN416" s="140"/>
      <c r="SZO416" s="132"/>
      <c r="SZP416" s="141"/>
      <c r="SZR416" s="2"/>
      <c r="SZS416" s="2"/>
      <c r="SZT416" s="2"/>
      <c r="SZU416" s="2"/>
      <c r="SZV416" s="2"/>
      <c r="SZW416" s="2"/>
      <c r="SZX416" s="2"/>
      <c r="SZY416" s="2"/>
      <c r="TAA416" s="132"/>
      <c r="TAB416" s="132"/>
      <c r="TAC416" s="140"/>
      <c r="TAD416" s="132"/>
      <c r="TAE416" s="132"/>
      <c r="TAF416" s="132"/>
      <c r="TAG416" s="140"/>
      <c r="TAH416" s="140"/>
      <c r="TAI416" s="132"/>
      <c r="TAJ416" s="141"/>
      <c r="TAL416" s="2"/>
      <c r="TAM416" s="2"/>
      <c r="TAN416" s="2"/>
      <c r="TAO416" s="2"/>
      <c r="TAP416" s="2"/>
      <c r="TAQ416" s="2"/>
      <c r="TAR416" s="2"/>
      <c r="TAS416" s="2"/>
      <c r="TAU416" s="132"/>
      <c r="TAV416" s="132"/>
      <c r="TAW416" s="140"/>
      <c r="TAX416" s="132"/>
      <c r="TAY416" s="132"/>
      <c r="TAZ416" s="132"/>
      <c r="TBA416" s="140"/>
      <c r="TBB416" s="140"/>
      <c r="TBC416" s="132"/>
      <c r="TBD416" s="141"/>
      <c r="TBF416" s="2"/>
      <c r="TBG416" s="2"/>
      <c r="TBH416" s="2"/>
      <c r="TBI416" s="2"/>
      <c r="TBJ416" s="2"/>
      <c r="TBK416" s="2"/>
      <c r="TBL416" s="2"/>
      <c r="TBM416" s="2"/>
      <c r="TBO416" s="132"/>
      <c r="TBP416" s="132"/>
      <c r="TBQ416" s="140"/>
      <c r="TBR416" s="132"/>
      <c r="TBS416" s="132"/>
      <c r="TBT416" s="132"/>
      <c r="TBU416" s="140"/>
      <c r="TBV416" s="140"/>
      <c r="TBW416" s="132"/>
      <c r="TBX416" s="141"/>
      <c r="TBZ416" s="2"/>
      <c r="TCA416" s="2"/>
      <c r="TCB416" s="2"/>
      <c r="TCC416" s="2"/>
      <c r="TCD416" s="2"/>
      <c r="TCE416" s="2"/>
      <c r="TCF416" s="2"/>
      <c r="TCG416" s="2"/>
      <c r="TCI416" s="132"/>
      <c r="TCJ416" s="132"/>
      <c r="TCK416" s="140"/>
      <c r="TCL416" s="132"/>
      <c r="TCM416" s="132"/>
      <c r="TCN416" s="132"/>
      <c r="TCO416" s="140"/>
      <c r="TCP416" s="140"/>
      <c r="TCQ416" s="132"/>
      <c r="TCR416" s="141"/>
      <c r="TCT416" s="2"/>
      <c r="TCU416" s="2"/>
      <c r="TCV416" s="2"/>
      <c r="TCW416" s="2"/>
      <c r="TCX416" s="2"/>
      <c r="TCY416" s="2"/>
      <c r="TCZ416" s="2"/>
      <c r="TDA416" s="2"/>
      <c r="TDC416" s="132"/>
      <c r="TDD416" s="132"/>
      <c r="TDE416" s="140"/>
      <c r="TDF416" s="132"/>
      <c r="TDG416" s="132"/>
      <c r="TDH416" s="132"/>
      <c r="TDI416" s="140"/>
      <c r="TDJ416" s="140"/>
      <c r="TDK416" s="132"/>
      <c r="TDL416" s="141"/>
      <c r="TDN416" s="2"/>
      <c r="TDO416" s="2"/>
      <c r="TDP416" s="2"/>
      <c r="TDQ416" s="2"/>
      <c r="TDR416" s="2"/>
      <c r="TDS416" s="2"/>
      <c r="TDT416" s="2"/>
      <c r="TDU416" s="2"/>
      <c r="TDW416" s="132"/>
      <c r="TDX416" s="132"/>
      <c r="TDY416" s="140"/>
      <c r="TDZ416" s="132"/>
      <c r="TEA416" s="132"/>
      <c r="TEB416" s="132"/>
      <c r="TEC416" s="140"/>
      <c r="TED416" s="140"/>
      <c r="TEE416" s="132"/>
      <c r="TEF416" s="141"/>
      <c r="TEH416" s="2"/>
      <c r="TEI416" s="2"/>
      <c r="TEJ416" s="2"/>
      <c r="TEK416" s="2"/>
      <c r="TEL416" s="2"/>
      <c r="TEM416" s="2"/>
      <c r="TEN416" s="2"/>
      <c r="TEO416" s="2"/>
      <c r="TEQ416" s="132"/>
      <c r="TER416" s="132"/>
      <c r="TES416" s="140"/>
      <c r="TET416" s="132"/>
      <c r="TEU416" s="132"/>
      <c r="TEV416" s="132"/>
      <c r="TEW416" s="140"/>
      <c r="TEX416" s="140"/>
      <c r="TEY416" s="132"/>
      <c r="TEZ416" s="141"/>
      <c r="TFB416" s="2"/>
      <c r="TFC416" s="2"/>
      <c r="TFD416" s="2"/>
      <c r="TFE416" s="2"/>
      <c r="TFF416" s="2"/>
      <c r="TFG416" s="2"/>
      <c r="TFH416" s="2"/>
      <c r="TFI416" s="2"/>
      <c r="TFK416" s="132"/>
      <c r="TFL416" s="132"/>
      <c r="TFM416" s="140"/>
      <c r="TFN416" s="132"/>
      <c r="TFO416" s="132"/>
      <c r="TFP416" s="132"/>
      <c r="TFQ416" s="140"/>
      <c r="TFR416" s="140"/>
      <c r="TFS416" s="132"/>
      <c r="TFT416" s="141"/>
      <c r="TFV416" s="2"/>
      <c r="TFW416" s="2"/>
      <c r="TFX416" s="2"/>
      <c r="TFY416" s="2"/>
      <c r="TFZ416" s="2"/>
      <c r="TGA416" s="2"/>
      <c r="TGB416" s="2"/>
      <c r="TGC416" s="2"/>
      <c r="TGE416" s="132"/>
      <c r="TGF416" s="132"/>
      <c r="TGG416" s="140"/>
      <c r="TGH416" s="132"/>
      <c r="TGI416" s="132"/>
      <c r="TGJ416" s="132"/>
      <c r="TGK416" s="140"/>
      <c r="TGL416" s="140"/>
      <c r="TGM416" s="132"/>
      <c r="TGN416" s="141"/>
      <c r="TGP416" s="2"/>
      <c r="TGQ416" s="2"/>
      <c r="TGR416" s="2"/>
      <c r="TGS416" s="2"/>
      <c r="TGT416" s="2"/>
      <c r="TGU416" s="2"/>
      <c r="TGV416" s="2"/>
      <c r="TGW416" s="2"/>
      <c r="TGY416" s="132"/>
      <c r="TGZ416" s="132"/>
      <c r="THA416" s="140"/>
      <c r="THB416" s="132"/>
      <c r="THC416" s="132"/>
      <c r="THD416" s="132"/>
      <c r="THE416" s="140"/>
      <c r="THF416" s="140"/>
      <c r="THG416" s="132"/>
      <c r="THH416" s="141"/>
      <c r="THJ416" s="2"/>
      <c r="THK416" s="2"/>
      <c r="THL416" s="2"/>
      <c r="THM416" s="2"/>
      <c r="THN416" s="2"/>
      <c r="THO416" s="2"/>
      <c r="THP416" s="2"/>
      <c r="THQ416" s="2"/>
      <c r="THS416" s="132"/>
      <c r="THT416" s="132"/>
      <c r="THU416" s="140"/>
      <c r="THV416" s="132"/>
      <c r="THW416" s="132"/>
      <c r="THX416" s="132"/>
      <c r="THY416" s="140"/>
      <c r="THZ416" s="140"/>
      <c r="TIA416" s="132"/>
      <c r="TIB416" s="141"/>
      <c r="TID416" s="2"/>
      <c r="TIE416" s="2"/>
      <c r="TIF416" s="2"/>
      <c r="TIG416" s="2"/>
      <c r="TIH416" s="2"/>
      <c r="TII416" s="2"/>
      <c r="TIJ416" s="2"/>
      <c r="TIK416" s="2"/>
      <c r="TIM416" s="132"/>
      <c r="TIN416" s="132"/>
      <c r="TIO416" s="140"/>
      <c r="TIP416" s="132"/>
      <c r="TIQ416" s="132"/>
      <c r="TIR416" s="132"/>
      <c r="TIS416" s="140"/>
      <c r="TIT416" s="140"/>
      <c r="TIU416" s="132"/>
      <c r="TIV416" s="141"/>
      <c r="TIX416" s="2"/>
      <c r="TIY416" s="2"/>
      <c r="TIZ416" s="2"/>
      <c r="TJA416" s="2"/>
      <c r="TJB416" s="2"/>
      <c r="TJC416" s="2"/>
      <c r="TJD416" s="2"/>
      <c r="TJE416" s="2"/>
      <c r="TJG416" s="132"/>
      <c r="TJH416" s="132"/>
      <c r="TJI416" s="140"/>
      <c r="TJJ416" s="132"/>
      <c r="TJK416" s="132"/>
      <c r="TJL416" s="132"/>
      <c r="TJM416" s="140"/>
      <c r="TJN416" s="140"/>
      <c r="TJO416" s="132"/>
      <c r="TJP416" s="141"/>
      <c r="TJR416" s="2"/>
      <c r="TJS416" s="2"/>
      <c r="TJT416" s="2"/>
      <c r="TJU416" s="2"/>
      <c r="TJV416" s="2"/>
      <c r="TJW416" s="2"/>
      <c r="TJX416" s="2"/>
      <c r="TJY416" s="2"/>
      <c r="TKA416" s="132"/>
      <c r="TKB416" s="132"/>
      <c r="TKC416" s="140"/>
      <c r="TKD416" s="132"/>
      <c r="TKE416" s="132"/>
      <c r="TKF416" s="132"/>
      <c r="TKG416" s="140"/>
      <c r="TKH416" s="140"/>
      <c r="TKI416" s="132"/>
      <c r="TKJ416" s="141"/>
      <c r="TKL416" s="2"/>
      <c r="TKM416" s="2"/>
      <c r="TKN416" s="2"/>
      <c r="TKO416" s="2"/>
      <c r="TKP416" s="2"/>
      <c r="TKQ416" s="2"/>
      <c r="TKR416" s="2"/>
      <c r="TKS416" s="2"/>
      <c r="TKU416" s="132"/>
      <c r="TKV416" s="132"/>
      <c r="TKW416" s="140"/>
      <c r="TKX416" s="132"/>
      <c r="TKY416" s="132"/>
      <c r="TKZ416" s="132"/>
      <c r="TLA416" s="140"/>
      <c r="TLB416" s="140"/>
      <c r="TLC416" s="132"/>
      <c r="TLD416" s="141"/>
      <c r="TLF416" s="2"/>
      <c r="TLG416" s="2"/>
      <c r="TLH416" s="2"/>
      <c r="TLI416" s="2"/>
      <c r="TLJ416" s="2"/>
      <c r="TLK416" s="2"/>
      <c r="TLL416" s="2"/>
      <c r="TLM416" s="2"/>
      <c r="TLO416" s="132"/>
      <c r="TLP416" s="132"/>
      <c r="TLQ416" s="140"/>
      <c r="TLR416" s="132"/>
      <c r="TLS416" s="132"/>
      <c r="TLT416" s="132"/>
      <c r="TLU416" s="140"/>
      <c r="TLV416" s="140"/>
      <c r="TLW416" s="132"/>
      <c r="TLX416" s="141"/>
      <c r="TLZ416" s="2"/>
      <c r="TMA416" s="2"/>
      <c r="TMB416" s="2"/>
      <c r="TMC416" s="2"/>
      <c r="TMD416" s="2"/>
      <c r="TME416" s="2"/>
      <c r="TMF416" s="2"/>
      <c r="TMG416" s="2"/>
      <c r="TMI416" s="132"/>
      <c r="TMJ416" s="132"/>
      <c r="TMK416" s="140"/>
      <c r="TML416" s="132"/>
      <c r="TMM416" s="132"/>
      <c r="TMN416" s="132"/>
      <c r="TMO416" s="140"/>
      <c r="TMP416" s="140"/>
      <c r="TMQ416" s="132"/>
      <c r="TMR416" s="141"/>
      <c r="TMT416" s="2"/>
      <c r="TMU416" s="2"/>
      <c r="TMV416" s="2"/>
      <c r="TMW416" s="2"/>
      <c r="TMX416" s="2"/>
      <c r="TMY416" s="2"/>
      <c r="TMZ416" s="2"/>
      <c r="TNA416" s="2"/>
      <c r="TNC416" s="132"/>
      <c r="TND416" s="132"/>
      <c r="TNE416" s="140"/>
      <c r="TNF416" s="132"/>
      <c r="TNG416" s="132"/>
      <c r="TNH416" s="132"/>
      <c r="TNI416" s="140"/>
      <c r="TNJ416" s="140"/>
      <c r="TNK416" s="132"/>
      <c r="TNL416" s="141"/>
      <c r="TNN416" s="2"/>
      <c r="TNO416" s="2"/>
      <c r="TNP416" s="2"/>
      <c r="TNQ416" s="2"/>
      <c r="TNR416" s="2"/>
      <c r="TNS416" s="2"/>
      <c r="TNT416" s="2"/>
      <c r="TNU416" s="2"/>
      <c r="TNW416" s="132"/>
      <c r="TNX416" s="132"/>
      <c r="TNY416" s="140"/>
      <c r="TNZ416" s="132"/>
      <c r="TOA416" s="132"/>
      <c r="TOB416" s="132"/>
      <c r="TOC416" s="140"/>
      <c r="TOD416" s="140"/>
      <c r="TOE416" s="132"/>
      <c r="TOF416" s="141"/>
      <c r="TOH416" s="2"/>
      <c r="TOI416" s="2"/>
      <c r="TOJ416" s="2"/>
      <c r="TOK416" s="2"/>
      <c r="TOL416" s="2"/>
      <c r="TOM416" s="2"/>
      <c r="TON416" s="2"/>
      <c r="TOO416" s="2"/>
      <c r="TOQ416" s="132"/>
      <c r="TOR416" s="132"/>
      <c r="TOS416" s="140"/>
      <c r="TOT416" s="132"/>
      <c r="TOU416" s="132"/>
      <c r="TOV416" s="132"/>
      <c r="TOW416" s="140"/>
      <c r="TOX416" s="140"/>
      <c r="TOY416" s="132"/>
      <c r="TOZ416" s="141"/>
      <c r="TPB416" s="2"/>
      <c r="TPC416" s="2"/>
      <c r="TPD416" s="2"/>
      <c r="TPE416" s="2"/>
      <c r="TPF416" s="2"/>
      <c r="TPG416" s="2"/>
      <c r="TPH416" s="2"/>
      <c r="TPI416" s="2"/>
      <c r="TPK416" s="132"/>
      <c r="TPL416" s="132"/>
      <c r="TPM416" s="140"/>
      <c r="TPN416" s="132"/>
      <c r="TPO416" s="132"/>
      <c r="TPP416" s="132"/>
      <c r="TPQ416" s="140"/>
      <c r="TPR416" s="140"/>
      <c r="TPS416" s="132"/>
      <c r="TPT416" s="141"/>
      <c r="TPV416" s="2"/>
      <c r="TPW416" s="2"/>
      <c r="TPX416" s="2"/>
      <c r="TPY416" s="2"/>
      <c r="TPZ416" s="2"/>
      <c r="TQA416" s="2"/>
      <c r="TQB416" s="2"/>
      <c r="TQC416" s="2"/>
      <c r="TQE416" s="132"/>
      <c r="TQF416" s="132"/>
      <c r="TQG416" s="140"/>
      <c r="TQH416" s="132"/>
      <c r="TQI416" s="132"/>
      <c r="TQJ416" s="132"/>
      <c r="TQK416" s="140"/>
      <c r="TQL416" s="140"/>
      <c r="TQM416" s="132"/>
      <c r="TQN416" s="141"/>
      <c r="TQP416" s="2"/>
      <c r="TQQ416" s="2"/>
      <c r="TQR416" s="2"/>
      <c r="TQS416" s="2"/>
      <c r="TQT416" s="2"/>
      <c r="TQU416" s="2"/>
      <c r="TQV416" s="2"/>
      <c r="TQW416" s="2"/>
      <c r="TQY416" s="132"/>
      <c r="TQZ416" s="132"/>
      <c r="TRA416" s="140"/>
      <c r="TRB416" s="132"/>
      <c r="TRC416" s="132"/>
      <c r="TRD416" s="132"/>
      <c r="TRE416" s="140"/>
      <c r="TRF416" s="140"/>
      <c r="TRG416" s="132"/>
      <c r="TRH416" s="141"/>
      <c r="TRJ416" s="2"/>
      <c r="TRK416" s="2"/>
      <c r="TRL416" s="2"/>
      <c r="TRM416" s="2"/>
      <c r="TRN416" s="2"/>
      <c r="TRO416" s="2"/>
      <c r="TRP416" s="2"/>
      <c r="TRQ416" s="2"/>
      <c r="TRS416" s="132"/>
      <c r="TRT416" s="132"/>
      <c r="TRU416" s="140"/>
      <c r="TRV416" s="132"/>
      <c r="TRW416" s="132"/>
      <c r="TRX416" s="132"/>
      <c r="TRY416" s="140"/>
      <c r="TRZ416" s="140"/>
      <c r="TSA416" s="132"/>
      <c r="TSB416" s="141"/>
      <c r="TSD416" s="2"/>
      <c r="TSE416" s="2"/>
      <c r="TSF416" s="2"/>
      <c r="TSG416" s="2"/>
      <c r="TSH416" s="2"/>
      <c r="TSI416" s="2"/>
      <c r="TSJ416" s="2"/>
      <c r="TSK416" s="2"/>
      <c r="TSM416" s="132"/>
      <c r="TSN416" s="132"/>
      <c r="TSO416" s="140"/>
      <c r="TSP416" s="132"/>
      <c r="TSQ416" s="132"/>
      <c r="TSR416" s="132"/>
      <c r="TSS416" s="140"/>
      <c r="TST416" s="140"/>
      <c r="TSU416" s="132"/>
      <c r="TSV416" s="141"/>
      <c r="TSX416" s="2"/>
      <c r="TSY416" s="2"/>
      <c r="TSZ416" s="2"/>
      <c r="TTA416" s="2"/>
      <c r="TTB416" s="2"/>
      <c r="TTC416" s="2"/>
      <c r="TTD416" s="2"/>
      <c r="TTE416" s="2"/>
      <c r="TTG416" s="132"/>
      <c r="TTH416" s="132"/>
      <c r="TTI416" s="140"/>
      <c r="TTJ416" s="132"/>
      <c r="TTK416" s="132"/>
      <c r="TTL416" s="132"/>
      <c r="TTM416" s="140"/>
      <c r="TTN416" s="140"/>
      <c r="TTO416" s="132"/>
      <c r="TTP416" s="141"/>
      <c r="TTR416" s="2"/>
      <c r="TTS416" s="2"/>
      <c r="TTT416" s="2"/>
      <c r="TTU416" s="2"/>
      <c r="TTV416" s="2"/>
      <c r="TTW416" s="2"/>
      <c r="TTX416" s="2"/>
      <c r="TTY416" s="2"/>
      <c r="TUA416" s="132"/>
      <c r="TUB416" s="132"/>
      <c r="TUC416" s="140"/>
      <c r="TUD416" s="132"/>
      <c r="TUE416" s="132"/>
      <c r="TUF416" s="132"/>
      <c r="TUG416" s="140"/>
      <c r="TUH416" s="140"/>
      <c r="TUI416" s="132"/>
      <c r="TUJ416" s="141"/>
      <c r="TUL416" s="2"/>
      <c r="TUM416" s="2"/>
      <c r="TUN416" s="2"/>
      <c r="TUO416" s="2"/>
      <c r="TUP416" s="2"/>
      <c r="TUQ416" s="2"/>
      <c r="TUR416" s="2"/>
      <c r="TUS416" s="2"/>
      <c r="TUU416" s="132"/>
      <c r="TUV416" s="132"/>
      <c r="TUW416" s="140"/>
      <c r="TUX416" s="132"/>
      <c r="TUY416" s="132"/>
      <c r="TUZ416" s="132"/>
      <c r="TVA416" s="140"/>
      <c r="TVB416" s="140"/>
      <c r="TVC416" s="132"/>
      <c r="TVD416" s="141"/>
      <c r="TVF416" s="2"/>
      <c r="TVG416" s="2"/>
      <c r="TVH416" s="2"/>
      <c r="TVI416" s="2"/>
      <c r="TVJ416" s="2"/>
      <c r="TVK416" s="2"/>
      <c r="TVL416" s="2"/>
      <c r="TVM416" s="2"/>
      <c r="TVO416" s="132"/>
      <c r="TVP416" s="132"/>
      <c r="TVQ416" s="140"/>
      <c r="TVR416" s="132"/>
      <c r="TVS416" s="132"/>
      <c r="TVT416" s="132"/>
      <c r="TVU416" s="140"/>
      <c r="TVV416" s="140"/>
      <c r="TVW416" s="132"/>
      <c r="TVX416" s="141"/>
      <c r="TVZ416" s="2"/>
      <c r="TWA416" s="2"/>
      <c r="TWB416" s="2"/>
      <c r="TWC416" s="2"/>
      <c r="TWD416" s="2"/>
      <c r="TWE416" s="2"/>
      <c r="TWF416" s="2"/>
      <c r="TWG416" s="2"/>
      <c r="TWI416" s="132"/>
      <c r="TWJ416" s="132"/>
      <c r="TWK416" s="140"/>
      <c r="TWL416" s="132"/>
      <c r="TWM416" s="132"/>
      <c r="TWN416" s="132"/>
      <c r="TWO416" s="140"/>
      <c r="TWP416" s="140"/>
      <c r="TWQ416" s="132"/>
      <c r="TWR416" s="141"/>
      <c r="TWT416" s="2"/>
      <c r="TWU416" s="2"/>
      <c r="TWV416" s="2"/>
      <c r="TWW416" s="2"/>
      <c r="TWX416" s="2"/>
      <c r="TWY416" s="2"/>
      <c r="TWZ416" s="2"/>
      <c r="TXA416" s="2"/>
      <c r="TXC416" s="132"/>
      <c r="TXD416" s="132"/>
      <c r="TXE416" s="140"/>
      <c r="TXF416" s="132"/>
      <c r="TXG416" s="132"/>
      <c r="TXH416" s="132"/>
      <c r="TXI416" s="140"/>
      <c r="TXJ416" s="140"/>
      <c r="TXK416" s="132"/>
      <c r="TXL416" s="141"/>
      <c r="TXN416" s="2"/>
      <c r="TXO416" s="2"/>
      <c r="TXP416" s="2"/>
      <c r="TXQ416" s="2"/>
      <c r="TXR416" s="2"/>
      <c r="TXS416" s="2"/>
      <c r="TXT416" s="2"/>
      <c r="TXU416" s="2"/>
      <c r="TXW416" s="132"/>
      <c r="TXX416" s="132"/>
      <c r="TXY416" s="140"/>
      <c r="TXZ416" s="132"/>
      <c r="TYA416" s="132"/>
      <c r="TYB416" s="132"/>
      <c r="TYC416" s="140"/>
      <c r="TYD416" s="140"/>
      <c r="TYE416" s="132"/>
      <c r="TYF416" s="141"/>
      <c r="TYH416" s="2"/>
      <c r="TYI416" s="2"/>
      <c r="TYJ416" s="2"/>
      <c r="TYK416" s="2"/>
      <c r="TYL416" s="2"/>
      <c r="TYM416" s="2"/>
      <c r="TYN416" s="2"/>
      <c r="TYO416" s="2"/>
      <c r="TYQ416" s="132"/>
      <c r="TYR416" s="132"/>
      <c r="TYS416" s="140"/>
      <c r="TYT416" s="132"/>
      <c r="TYU416" s="132"/>
      <c r="TYV416" s="132"/>
      <c r="TYW416" s="140"/>
      <c r="TYX416" s="140"/>
      <c r="TYY416" s="132"/>
      <c r="TYZ416" s="141"/>
      <c r="TZB416" s="2"/>
      <c r="TZC416" s="2"/>
      <c r="TZD416" s="2"/>
      <c r="TZE416" s="2"/>
      <c r="TZF416" s="2"/>
      <c r="TZG416" s="2"/>
      <c r="TZH416" s="2"/>
      <c r="TZI416" s="2"/>
      <c r="TZK416" s="132"/>
      <c r="TZL416" s="132"/>
      <c r="TZM416" s="140"/>
      <c r="TZN416" s="132"/>
      <c r="TZO416" s="132"/>
      <c r="TZP416" s="132"/>
      <c r="TZQ416" s="140"/>
      <c r="TZR416" s="140"/>
      <c r="TZS416" s="132"/>
      <c r="TZT416" s="141"/>
      <c r="TZV416" s="2"/>
      <c r="TZW416" s="2"/>
      <c r="TZX416" s="2"/>
      <c r="TZY416" s="2"/>
      <c r="TZZ416" s="2"/>
      <c r="UAA416" s="2"/>
      <c r="UAB416" s="2"/>
      <c r="UAC416" s="2"/>
      <c r="UAE416" s="132"/>
      <c r="UAF416" s="132"/>
      <c r="UAG416" s="140"/>
      <c r="UAH416" s="132"/>
      <c r="UAI416" s="132"/>
      <c r="UAJ416" s="132"/>
      <c r="UAK416" s="140"/>
      <c r="UAL416" s="140"/>
      <c r="UAM416" s="132"/>
      <c r="UAN416" s="141"/>
      <c r="UAP416" s="2"/>
      <c r="UAQ416" s="2"/>
      <c r="UAR416" s="2"/>
      <c r="UAS416" s="2"/>
      <c r="UAT416" s="2"/>
      <c r="UAU416" s="2"/>
      <c r="UAV416" s="2"/>
      <c r="UAW416" s="2"/>
      <c r="UAY416" s="132"/>
      <c r="UAZ416" s="132"/>
      <c r="UBA416" s="140"/>
      <c r="UBB416" s="132"/>
      <c r="UBC416" s="132"/>
      <c r="UBD416" s="132"/>
      <c r="UBE416" s="140"/>
      <c r="UBF416" s="140"/>
      <c r="UBG416" s="132"/>
      <c r="UBH416" s="141"/>
      <c r="UBJ416" s="2"/>
      <c r="UBK416" s="2"/>
      <c r="UBL416" s="2"/>
      <c r="UBM416" s="2"/>
      <c r="UBN416" s="2"/>
      <c r="UBO416" s="2"/>
      <c r="UBP416" s="2"/>
      <c r="UBQ416" s="2"/>
      <c r="UBS416" s="132"/>
      <c r="UBT416" s="132"/>
      <c r="UBU416" s="140"/>
      <c r="UBV416" s="132"/>
      <c r="UBW416" s="132"/>
      <c r="UBX416" s="132"/>
      <c r="UBY416" s="140"/>
      <c r="UBZ416" s="140"/>
      <c r="UCA416" s="132"/>
      <c r="UCB416" s="141"/>
      <c r="UCD416" s="2"/>
      <c r="UCE416" s="2"/>
      <c r="UCF416" s="2"/>
      <c r="UCG416" s="2"/>
      <c r="UCH416" s="2"/>
      <c r="UCI416" s="2"/>
      <c r="UCJ416" s="2"/>
      <c r="UCK416" s="2"/>
      <c r="UCM416" s="132"/>
      <c r="UCN416" s="132"/>
      <c r="UCO416" s="140"/>
      <c r="UCP416" s="132"/>
      <c r="UCQ416" s="132"/>
      <c r="UCR416" s="132"/>
      <c r="UCS416" s="140"/>
      <c r="UCT416" s="140"/>
      <c r="UCU416" s="132"/>
      <c r="UCV416" s="141"/>
      <c r="UCX416" s="2"/>
      <c r="UCY416" s="2"/>
      <c r="UCZ416" s="2"/>
      <c r="UDA416" s="2"/>
      <c r="UDB416" s="2"/>
      <c r="UDC416" s="2"/>
      <c r="UDD416" s="2"/>
      <c r="UDE416" s="2"/>
      <c r="UDG416" s="132"/>
      <c r="UDH416" s="132"/>
      <c r="UDI416" s="140"/>
      <c r="UDJ416" s="132"/>
      <c r="UDK416" s="132"/>
      <c r="UDL416" s="132"/>
      <c r="UDM416" s="140"/>
      <c r="UDN416" s="140"/>
      <c r="UDO416" s="132"/>
      <c r="UDP416" s="141"/>
      <c r="UDR416" s="2"/>
      <c r="UDS416" s="2"/>
      <c r="UDT416" s="2"/>
      <c r="UDU416" s="2"/>
      <c r="UDV416" s="2"/>
      <c r="UDW416" s="2"/>
      <c r="UDX416" s="2"/>
      <c r="UDY416" s="2"/>
      <c r="UEA416" s="132"/>
      <c r="UEB416" s="132"/>
      <c r="UEC416" s="140"/>
      <c r="UED416" s="132"/>
      <c r="UEE416" s="132"/>
      <c r="UEF416" s="132"/>
      <c r="UEG416" s="140"/>
      <c r="UEH416" s="140"/>
      <c r="UEI416" s="132"/>
      <c r="UEJ416" s="141"/>
      <c r="UEL416" s="2"/>
      <c r="UEM416" s="2"/>
      <c r="UEN416" s="2"/>
      <c r="UEO416" s="2"/>
      <c r="UEP416" s="2"/>
      <c r="UEQ416" s="2"/>
      <c r="UER416" s="2"/>
      <c r="UES416" s="2"/>
      <c r="UEU416" s="132"/>
      <c r="UEV416" s="132"/>
      <c r="UEW416" s="140"/>
      <c r="UEX416" s="132"/>
      <c r="UEY416" s="132"/>
      <c r="UEZ416" s="132"/>
      <c r="UFA416" s="140"/>
      <c r="UFB416" s="140"/>
      <c r="UFC416" s="132"/>
      <c r="UFD416" s="141"/>
      <c r="UFF416" s="2"/>
      <c r="UFG416" s="2"/>
      <c r="UFH416" s="2"/>
      <c r="UFI416" s="2"/>
      <c r="UFJ416" s="2"/>
      <c r="UFK416" s="2"/>
      <c r="UFL416" s="2"/>
      <c r="UFM416" s="2"/>
      <c r="UFO416" s="132"/>
      <c r="UFP416" s="132"/>
      <c r="UFQ416" s="140"/>
      <c r="UFR416" s="132"/>
      <c r="UFS416" s="132"/>
      <c r="UFT416" s="132"/>
      <c r="UFU416" s="140"/>
      <c r="UFV416" s="140"/>
      <c r="UFW416" s="132"/>
      <c r="UFX416" s="141"/>
      <c r="UFZ416" s="2"/>
      <c r="UGA416" s="2"/>
      <c r="UGB416" s="2"/>
      <c r="UGC416" s="2"/>
      <c r="UGD416" s="2"/>
      <c r="UGE416" s="2"/>
      <c r="UGF416" s="2"/>
      <c r="UGG416" s="2"/>
      <c r="UGI416" s="132"/>
      <c r="UGJ416" s="132"/>
      <c r="UGK416" s="140"/>
      <c r="UGL416" s="132"/>
      <c r="UGM416" s="132"/>
      <c r="UGN416" s="132"/>
      <c r="UGO416" s="140"/>
      <c r="UGP416" s="140"/>
      <c r="UGQ416" s="132"/>
      <c r="UGR416" s="141"/>
      <c r="UGT416" s="2"/>
      <c r="UGU416" s="2"/>
      <c r="UGV416" s="2"/>
      <c r="UGW416" s="2"/>
      <c r="UGX416" s="2"/>
      <c r="UGY416" s="2"/>
      <c r="UGZ416" s="2"/>
      <c r="UHA416" s="2"/>
      <c r="UHC416" s="132"/>
      <c r="UHD416" s="132"/>
      <c r="UHE416" s="140"/>
      <c r="UHF416" s="132"/>
      <c r="UHG416" s="132"/>
      <c r="UHH416" s="132"/>
      <c r="UHI416" s="140"/>
      <c r="UHJ416" s="140"/>
      <c r="UHK416" s="132"/>
      <c r="UHL416" s="141"/>
      <c r="UHN416" s="2"/>
      <c r="UHO416" s="2"/>
      <c r="UHP416" s="2"/>
      <c r="UHQ416" s="2"/>
      <c r="UHR416" s="2"/>
      <c r="UHS416" s="2"/>
      <c r="UHT416" s="2"/>
      <c r="UHU416" s="2"/>
      <c r="UHW416" s="132"/>
      <c r="UHX416" s="132"/>
      <c r="UHY416" s="140"/>
      <c r="UHZ416" s="132"/>
      <c r="UIA416" s="132"/>
      <c r="UIB416" s="132"/>
      <c r="UIC416" s="140"/>
      <c r="UID416" s="140"/>
      <c r="UIE416" s="132"/>
      <c r="UIF416" s="141"/>
      <c r="UIH416" s="2"/>
      <c r="UII416" s="2"/>
      <c r="UIJ416" s="2"/>
      <c r="UIK416" s="2"/>
      <c r="UIL416" s="2"/>
      <c r="UIM416" s="2"/>
      <c r="UIN416" s="2"/>
      <c r="UIO416" s="2"/>
      <c r="UIQ416" s="132"/>
      <c r="UIR416" s="132"/>
      <c r="UIS416" s="140"/>
      <c r="UIT416" s="132"/>
      <c r="UIU416" s="132"/>
      <c r="UIV416" s="132"/>
      <c r="UIW416" s="140"/>
      <c r="UIX416" s="140"/>
      <c r="UIY416" s="132"/>
      <c r="UIZ416" s="141"/>
      <c r="UJB416" s="2"/>
      <c r="UJC416" s="2"/>
      <c r="UJD416" s="2"/>
      <c r="UJE416" s="2"/>
      <c r="UJF416" s="2"/>
      <c r="UJG416" s="2"/>
      <c r="UJH416" s="2"/>
      <c r="UJI416" s="2"/>
      <c r="UJK416" s="132"/>
      <c r="UJL416" s="132"/>
      <c r="UJM416" s="140"/>
      <c r="UJN416" s="132"/>
      <c r="UJO416" s="132"/>
      <c r="UJP416" s="132"/>
      <c r="UJQ416" s="140"/>
      <c r="UJR416" s="140"/>
      <c r="UJS416" s="132"/>
      <c r="UJT416" s="141"/>
      <c r="UJV416" s="2"/>
      <c r="UJW416" s="2"/>
      <c r="UJX416" s="2"/>
      <c r="UJY416" s="2"/>
      <c r="UJZ416" s="2"/>
      <c r="UKA416" s="2"/>
      <c r="UKB416" s="2"/>
      <c r="UKC416" s="2"/>
      <c r="UKE416" s="132"/>
      <c r="UKF416" s="132"/>
      <c r="UKG416" s="140"/>
      <c r="UKH416" s="132"/>
      <c r="UKI416" s="132"/>
      <c r="UKJ416" s="132"/>
      <c r="UKK416" s="140"/>
      <c r="UKL416" s="140"/>
      <c r="UKM416" s="132"/>
      <c r="UKN416" s="141"/>
      <c r="UKP416" s="2"/>
      <c r="UKQ416" s="2"/>
      <c r="UKR416" s="2"/>
      <c r="UKS416" s="2"/>
      <c r="UKT416" s="2"/>
      <c r="UKU416" s="2"/>
      <c r="UKV416" s="2"/>
      <c r="UKW416" s="2"/>
      <c r="UKY416" s="132"/>
      <c r="UKZ416" s="132"/>
      <c r="ULA416" s="140"/>
      <c r="ULB416" s="132"/>
      <c r="ULC416" s="132"/>
      <c r="ULD416" s="132"/>
      <c r="ULE416" s="140"/>
      <c r="ULF416" s="140"/>
      <c r="ULG416" s="132"/>
      <c r="ULH416" s="141"/>
      <c r="ULJ416" s="2"/>
      <c r="ULK416" s="2"/>
      <c r="ULL416" s="2"/>
      <c r="ULM416" s="2"/>
      <c r="ULN416" s="2"/>
      <c r="ULO416" s="2"/>
      <c r="ULP416" s="2"/>
      <c r="ULQ416" s="2"/>
      <c r="ULS416" s="132"/>
      <c r="ULT416" s="132"/>
      <c r="ULU416" s="140"/>
      <c r="ULV416" s="132"/>
      <c r="ULW416" s="132"/>
      <c r="ULX416" s="132"/>
      <c r="ULY416" s="140"/>
      <c r="ULZ416" s="140"/>
      <c r="UMA416" s="132"/>
      <c r="UMB416" s="141"/>
      <c r="UMD416" s="2"/>
      <c r="UME416" s="2"/>
      <c r="UMF416" s="2"/>
      <c r="UMG416" s="2"/>
      <c r="UMH416" s="2"/>
      <c r="UMI416" s="2"/>
      <c r="UMJ416" s="2"/>
      <c r="UMK416" s="2"/>
      <c r="UMM416" s="132"/>
      <c r="UMN416" s="132"/>
      <c r="UMO416" s="140"/>
      <c r="UMP416" s="132"/>
      <c r="UMQ416" s="132"/>
      <c r="UMR416" s="132"/>
      <c r="UMS416" s="140"/>
      <c r="UMT416" s="140"/>
      <c r="UMU416" s="132"/>
      <c r="UMV416" s="141"/>
      <c r="UMX416" s="2"/>
      <c r="UMY416" s="2"/>
      <c r="UMZ416" s="2"/>
      <c r="UNA416" s="2"/>
      <c r="UNB416" s="2"/>
      <c r="UNC416" s="2"/>
      <c r="UND416" s="2"/>
      <c r="UNE416" s="2"/>
      <c r="UNG416" s="132"/>
      <c r="UNH416" s="132"/>
      <c r="UNI416" s="140"/>
      <c r="UNJ416" s="132"/>
      <c r="UNK416" s="132"/>
      <c r="UNL416" s="132"/>
      <c r="UNM416" s="140"/>
      <c r="UNN416" s="140"/>
      <c r="UNO416" s="132"/>
      <c r="UNP416" s="141"/>
      <c r="UNR416" s="2"/>
      <c r="UNS416" s="2"/>
      <c r="UNT416" s="2"/>
      <c r="UNU416" s="2"/>
      <c r="UNV416" s="2"/>
      <c r="UNW416" s="2"/>
      <c r="UNX416" s="2"/>
      <c r="UNY416" s="2"/>
      <c r="UOA416" s="132"/>
      <c r="UOB416" s="132"/>
      <c r="UOC416" s="140"/>
      <c r="UOD416" s="132"/>
      <c r="UOE416" s="132"/>
      <c r="UOF416" s="132"/>
      <c r="UOG416" s="140"/>
      <c r="UOH416" s="140"/>
      <c r="UOI416" s="132"/>
      <c r="UOJ416" s="141"/>
      <c r="UOL416" s="2"/>
      <c r="UOM416" s="2"/>
      <c r="UON416" s="2"/>
      <c r="UOO416" s="2"/>
      <c r="UOP416" s="2"/>
      <c r="UOQ416" s="2"/>
      <c r="UOR416" s="2"/>
      <c r="UOS416" s="2"/>
      <c r="UOU416" s="132"/>
      <c r="UOV416" s="132"/>
      <c r="UOW416" s="140"/>
      <c r="UOX416" s="132"/>
      <c r="UOY416" s="132"/>
      <c r="UOZ416" s="132"/>
      <c r="UPA416" s="140"/>
      <c r="UPB416" s="140"/>
      <c r="UPC416" s="132"/>
      <c r="UPD416" s="141"/>
      <c r="UPF416" s="2"/>
      <c r="UPG416" s="2"/>
      <c r="UPH416" s="2"/>
      <c r="UPI416" s="2"/>
      <c r="UPJ416" s="2"/>
      <c r="UPK416" s="2"/>
      <c r="UPL416" s="2"/>
      <c r="UPM416" s="2"/>
      <c r="UPO416" s="132"/>
      <c r="UPP416" s="132"/>
      <c r="UPQ416" s="140"/>
      <c r="UPR416" s="132"/>
      <c r="UPS416" s="132"/>
      <c r="UPT416" s="132"/>
      <c r="UPU416" s="140"/>
      <c r="UPV416" s="140"/>
      <c r="UPW416" s="132"/>
      <c r="UPX416" s="141"/>
      <c r="UPZ416" s="2"/>
      <c r="UQA416" s="2"/>
      <c r="UQB416" s="2"/>
      <c r="UQC416" s="2"/>
      <c r="UQD416" s="2"/>
      <c r="UQE416" s="2"/>
      <c r="UQF416" s="2"/>
      <c r="UQG416" s="2"/>
      <c r="UQI416" s="132"/>
      <c r="UQJ416" s="132"/>
      <c r="UQK416" s="140"/>
      <c r="UQL416" s="132"/>
      <c r="UQM416" s="132"/>
      <c r="UQN416" s="132"/>
      <c r="UQO416" s="140"/>
      <c r="UQP416" s="140"/>
      <c r="UQQ416" s="132"/>
      <c r="UQR416" s="141"/>
      <c r="UQT416" s="2"/>
      <c r="UQU416" s="2"/>
      <c r="UQV416" s="2"/>
      <c r="UQW416" s="2"/>
      <c r="UQX416" s="2"/>
      <c r="UQY416" s="2"/>
      <c r="UQZ416" s="2"/>
      <c r="URA416" s="2"/>
      <c r="URC416" s="132"/>
      <c r="URD416" s="132"/>
      <c r="URE416" s="140"/>
      <c r="URF416" s="132"/>
      <c r="URG416" s="132"/>
      <c r="URH416" s="132"/>
      <c r="URI416" s="140"/>
      <c r="URJ416" s="140"/>
      <c r="URK416" s="132"/>
      <c r="URL416" s="141"/>
      <c r="URN416" s="2"/>
      <c r="URO416" s="2"/>
      <c r="URP416" s="2"/>
      <c r="URQ416" s="2"/>
      <c r="URR416" s="2"/>
      <c r="URS416" s="2"/>
      <c r="URT416" s="2"/>
      <c r="URU416" s="2"/>
      <c r="URW416" s="132"/>
      <c r="URX416" s="132"/>
      <c r="URY416" s="140"/>
      <c r="URZ416" s="132"/>
      <c r="USA416" s="132"/>
      <c r="USB416" s="132"/>
      <c r="USC416" s="140"/>
      <c r="USD416" s="140"/>
      <c r="USE416" s="132"/>
      <c r="USF416" s="141"/>
      <c r="USH416" s="2"/>
      <c r="USI416" s="2"/>
      <c r="USJ416" s="2"/>
      <c r="USK416" s="2"/>
      <c r="USL416" s="2"/>
      <c r="USM416" s="2"/>
      <c r="USN416" s="2"/>
      <c r="USO416" s="2"/>
      <c r="USQ416" s="132"/>
      <c r="USR416" s="132"/>
      <c r="USS416" s="140"/>
      <c r="UST416" s="132"/>
      <c r="USU416" s="132"/>
      <c r="USV416" s="132"/>
      <c r="USW416" s="140"/>
      <c r="USX416" s="140"/>
      <c r="USY416" s="132"/>
      <c r="USZ416" s="141"/>
      <c r="UTB416" s="2"/>
      <c r="UTC416" s="2"/>
      <c r="UTD416" s="2"/>
      <c r="UTE416" s="2"/>
      <c r="UTF416" s="2"/>
      <c r="UTG416" s="2"/>
      <c r="UTH416" s="2"/>
      <c r="UTI416" s="2"/>
      <c r="UTK416" s="132"/>
      <c r="UTL416" s="132"/>
      <c r="UTM416" s="140"/>
      <c r="UTN416" s="132"/>
      <c r="UTO416" s="132"/>
      <c r="UTP416" s="132"/>
      <c r="UTQ416" s="140"/>
      <c r="UTR416" s="140"/>
      <c r="UTS416" s="132"/>
      <c r="UTT416" s="141"/>
      <c r="UTV416" s="2"/>
      <c r="UTW416" s="2"/>
      <c r="UTX416" s="2"/>
      <c r="UTY416" s="2"/>
      <c r="UTZ416" s="2"/>
      <c r="UUA416" s="2"/>
      <c r="UUB416" s="2"/>
      <c r="UUC416" s="2"/>
      <c r="UUE416" s="132"/>
      <c r="UUF416" s="132"/>
      <c r="UUG416" s="140"/>
      <c r="UUH416" s="132"/>
      <c r="UUI416" s="132"/>
      <c r="UUJ416" s="132"/>
      <c r="UUK416" s="140"/>
      <c r="UUL416" s="140"/>
      <c r="UUM416" s="132"/>
      <c r="UUN416" s="141"/>
      <c r="UUP416" s="2"/>
      <c r="UUQ416" s="2"/>
      <c r="UUR416" s="2"/>
      <c r="UUS416" s="2"/>
      <c r="UUT416" s="2"/>
      <c r="UUU416" s="2"/>
      <c r="UUV416" s="2"/>
      <c r="UUW416" s="2"/>
      <c r="UUY416" s="132"/>
      <c r="UUZ416" s="132"/>
      <c r="UVA416" s="140"/>
    </row>
    <row r="417" spans="2:14770" ht="20.25" customHeight="1" x14ac:dyDescent="0.2">
      <c r="B417" s="140"/>
      <c r="C417" s="132"/>
      <c r="D417" s="140"/>
      <c r="E417" s="140"/>
      <c r="H417" s="3"/>
      <c r="I417" s="150"/>
      <c r="J417" s="3"/>
      <c r="K417" s="3"/>
      <c r="L417" s="3"/>
      <c r="M417" s="3"/>
      <c r="N417" s="3"/>
      <c r="O417" s="3"/>
      <c r="P417" s="3"/>
      <c r="R417" s="2"/>
      <c r="S417" s="2"/>
      <c r="T417" s="2"/>
      <c r="U417" s="2"/>
      <c r="V417" s="2"/>
      <c r="W417" s="2"/>
      <c r="X417" s="2"/>
      <c r="Y417" s="2"/>
      <c r="AA417" s="132"/>
      <c r="AB417" s="132"/>
      <c r="AC417" s="140"/>
      <c r="AD417" s="132"/>
      <c r="AE417" s="132"/>
      <c r="AF417" s="132"/>
      <c r="AG417" s="140"/>
      <c r="AH417" s="140"/>
      <c r="AI417" s="132"/>
      <c r="AJ417" s="141"/>
      <c r="AL417" s="2"/>
      <c r="AM417" s="2"/>
      <c r="AN417" s="2"/>
      <c r="AO417" s="2"/>
      <c r="AP417" s="2"/>
      <c r="AQ417" s="2"/>
      <c r="AR417" s="2"/>
      <c r="AS417" s="2"/>
      <c r="AU417" s="132"/>
      <c r="AV417" s="132"/>
      <c r="AW417" s="140"/>
      <c r="AX417" s="132"/>
      <c r="AY417" s="132"/>
      <c r="AZ417" s="132"/>
      <c r="BA417" s="140"/>
      <c r="BB417" s="140"/>
      <c r="BC417" s="132"/>
      <c r="BD417" s="141"/>
      <c r="BF417" s="2"/>
      <c r="BG417" s="2"/>
      <c r="BH417" s="2"/>
      <c r="BI417" s="2"/>
      <c r="BJ417" s="2"/>
      <c r="BK417" s="2"/>
      <c r="BL417" s="2"/>
      <c r="BM417" s="2"/>
      <c r="BO417" s="132"/>
      <c r="BP417" s="132"/>
      <c r="BQ417" s="140"/>
      <c r="BR417" s="132"/>
      <c r="BS417" s="132"/>
      <c r="BT417" s="132"/>
      <c r="BU417" s="140"/>
      <c r="BV417" s="140"/>
      <c r="BW417" s="132"/>
      <c r="BX417" s="141"/>
      <c r="BZ417" s="2"/>
      <c r="CA417" s="2"/>
      <c r="CB417" s="2"/>
      <c r="CC417" s="2"/>
      <c r="CD417" s="2"/>
      <c r="CE417" s="2"/>
      <c r="CF417" s="2"/>
      <c r="CG417" s="2"/>
      <c r="CI417" s="132"/>
      <c r="CJ417" s="132"/>
      <c r="CK417" s="140"/>
      <c r="CL417" s="132"/>
      <c r="CM417" s="132"/>
      <c r="CN417" s="132"/>
      <c r="CO417" s="140"/>
      <c r="CP417" s="140"/>
      <c r="CQ417" s="132"/>
      <c r="CR417" s="141"/>
      <c r="CT417" s="2"/>
      <c r="CU417" s="2"/>
      <c r="CV417" s="2"/>
      <c r="CW417" s="2"/>
      <c r="CX417" s="2"/>
      <c r="CY417" s="2"/>
      <c r="CZ417" s="2"/>
      <c r="DA417" s="2"/>
      <c r="DC417" s="132"/>
      <c r="DD417" s="132"/>
      <c r="DE417" s="140"/>
      <c r="DF417" s="132"/>
      <c r="DG417" s="132"/>
      <c r="DH417" s="132"/>
      <c r="DI417" s="140"/>
      <c r="DJ417" s="140"/>
      <c r="DK417" s="132"/>
      <c r="DL417" s="141"/>
      <c r="DN417" s="2"/>
      <c r="DO417" s="2"/>
      <c r="DP417" s="2"/>
      <c r="DQ417" s="2"/>
      <c r="DR417" s="2"/>
      <c r="DS417" s="2"/>
      <c r="DT417" s="2"/>
      <c r="DU417" s="2"/>
      <c r="DW417" s="132"/>
      <c r="DX417" s="132"/>
      <c r="DY417" s="140"/>
      <c r="DZ417" s="132"/>
      <c r="EA417" s="132"/>
      <c r="EB417" s="132"/>
      <c r="EC417" s="140"/>
      <c r="ED417" s="140"/>
      <c r="EE417" s="132"/>
      <c r="EF417" s="141"/>
      <c r="EH417" s="2"/>
      <c r="EI417" s="2"/>
      <c r="EJ417" s="2"/>
      <c r="EK417" s="2"/>
      <c r="EL417" s="2"/>
      <c r="EM417" s="2"/>
      <c r="EN417" s="2"/>
      <c r="EO417" s="2"/>
      <c r="EQ417" s="132"/>
      <c r="ER417" s="132"/>
      <c r="ES417" s="140"/>
      <c r="ET417" s="132"/>
      <c r="EU417" s="132"/>
      <c r="EV417" s="132"/>
      <c r="EW417" s="140"/>
      <c r="EX417" s="140"/>
      <c r="EY417" s="132"/>
      <c r="EZ417" s="141"/>
      <c r="FB417" s="2"/>
      <c r="FC417" s="2"/>
      <c r="FD417" s="2"/>
      <c r="FE417" s="2"/>
      <c r="FF417" s="2"/>
      <c r="FG417" s="2"/>
      <c r="FH417" s="2"/>
      <c r="FI417" s="2"/>
      <c r="FK417" s="132"/>
      <c r="FL417" s="132"/>
      <c r="FM417" s="140"/>
      <c r="FN417" s="132"/>
      <c r="FO417" s="132"/>
      <c r="FP417" s="132"/>
      <c r="FQ417" s="140"/>
      <c r="FR417" s="140"/>
      <c r="FS417" s="132"/>
      <c r="FT417" s="141"/>
      <c r="FV417" s="2"/>
      <c r="FW417" s="2"/>
      <c r="FX417" s="2"/>
      <c r="FY417" s="2"/>
      <c r="FZ417" s="2"/>
      <c r="GA417" s="2"/>
      <c r="GB417" s="2"/>
      <c r="GC417" s="2"/>
      <c r="GE417" s="132"/>
      <c r="GF417" s="132"/>
      <c r="GG417" s="140"/>
      <c r="GH417" s="132"/>
      <c r="GI417" s="132"/>
      <c r="GJ417" s="132"/>
      <c r="GK417" s="140"/>
      <c r="GL417" s="140"/>
      <c r="GM417" s="132"/>
      <c r="GN417" s="141"/>
      <c r="GP417" s="2"/>
      <c r="GQ417" s="2"/>
      <c r="GR417" s="2"/>
      <c r="GS417" s="2"/>
      <c r="GT417" s="2"/>
      <c r="GU417" s="2"/>
      <c r="GV417" s="2"/>
      <c r="GW417" s="2"/>
      <c r="GY417" s="132"/>
      <c r="GZ417" s="132"/>
      <c r="HA417" s="140"/>
      <c r="HB417" s="132"/>
      <c r="HC417" s="132"/>
      <c r="HD417" s="132"/>
      <c r="HE417" s="140"/>
      <c r="HF417" s="140"/>
      <c r="HG417" s="132"/>
      <c r="HH417" s="141"/>
      <c r="HJ417" s="2"/>
      <c r="HK417" s="2"/>
      <c r="HL417" s="2"/>
      <c r="HM417" s="2"/>
      <c r="HN417" s="2"/>
      <c r="HO417" s="2"/>
      <c r="HP417" s="2"/>
      <c r="HQ417" s="2"/>
      <c r="HS417" s="132"/>
      <c r="HT417" s="132"/>
      <c r="HU417" s="140"/>
      <c r="HV417" s="132"/>
      <c r="HW417" s="132"/>
      <c r="HX417" s="132"/>
      <c r="HY417" s="140"/>
      <c r="HZ417" s="140"/>
      <c r="IA417" s="132"/>
      <c r="IB417" s="141"/>
      <c r="ID417" s="2"/>
      <c r="IE417" s="2"/>
      <c r="IF417" s="2"/>
      <c r="IG417" s="2"/>
      <c r="IH417" s="2"/>
      <c r="II417" s="2"/>
      <c r="IJ417" s="2"/>
      <c r="IK417" s="2"/>
      <c r="IM417" s="132"/>
      <c r="IN417" s="132"/>
      <c r="IO417" s="140"/>
      <c r="IP417" s="132"/>
      <c r="IQ417" s="132"/>
      <c r="IR417" s="132"/>
      <c r="IS417" s="140"/>
      <c r="IT417" s="140"/>
      <c r="IU417" s="132"/>
      <c r="IV417" s="141"/>
      <c r="IX417" s="2"/>
      <c r="IY417" s="2"/>
      <c r="IZ417" s="2"/>
      <c r="JA417" s="2"/>
      <c r="JB417" s="2"/>
      <c r="JC417" s="2"/>
      <c r="JD417" s="2"/>
      <c r="JE417" s="2"/>
      <c r="JG417" s="132"/>
      <c r="JH417" s="132"/>
      <c r="JI417" s="140"/>
      <c r="JJ417" s="132"/>
      <c r="JK417" s="132"/>
      <c r="JL417" s="132"/>
      <c r="JM417" s="140"/>
      <c r="JN417" s="140"/>
      <c r="JO417" s="132"/>
      <c r="JP417" s="141"/>
      <c r="JR417" s="2"/>
      <c r="JS417" s="2"/>
      <c r="JT417" s="2"/>
      <c r="JU417" s="2"/>
      <c r="JV417" s="2"/>
      <c r="JW417" s="2"/>
      <c r="JX417" s="2"/>
      <c r="JY417" s="2"/>
      <c r="KA417" s="132"/>
      <c r="KB417" s="132"/>
      <c r="KC417" s="140"/>
      <c r="KD417" s="132"/>
      <c r="KE417" s="132"/>
      <c r="KF417" s="132"/>
      <c r="KG417" s="140"/>
      <c r="KH417" s="140"/>
      <c r="KI417" s="132"/>
      <c r="KJ417" s="141"/>
      <c r="KL417" s="2"/>
      <c r="KM417" s="2"/>
      <c r="KN417" s="2"/>
      <c r="KO417" s="2"/>
      <c r="KP417" s="2"/>
      <c r="KQ417" s="2"/>
      <c r="KR417" s="2"/>
      <c r="KS417" s="2"/>
      <c r="KU417" s="132"/>
      <c r="KV417" s="132"/>
      <c r="KW417" s="140"/>
      <c r="KX417" s="132"/>
      <c r="KY417" s="132"/>
      <c r="KZ417" s="132"/>
      <c r="LA417" s="140"/>
      <c r="LB417" s="140"/>
      <c r="LC417" s="132"/>
      <c r="LD417" s="141"/>
      <c r="LF417" s="2"/>
      <c r="LG417" s="2"/>
      <c r="LH417" s="2"/>
      <c r="LI417" s="2"/>
      <c r="LJ417" s="2"/>
      <c r="LK417" s="2"/>
      <c r="LL417" s="2"/>
      <c r="LM417" s="2"/>
      <c r="LO417" s="132"/>
      <c r="LP417" s="132"/>
      <c r="LQ417" s="140"/>
      <c r="LR417" s="132"/>
      <c r="LS417" s="132"/>
      <c r="LT417" s="132"/>
      <c r="LU417" s="140"/>
      <c r="LV417" s="140"/>
      <c r="LW417" s="132"/>
      <c r="LX417" s="141"/>
      <c r="LZ417" s="2"/>
      <c r="MA417" s="2"/>
      <c r="MB417" s="2"/>
      <c r="MC417" s="2"/>
      <c r="MD417" s="2"/>
      <c r="ME417" s="2"/>
      <c r="MF417" s="2"/>
      <c r="MG417" s="2"/>
      <c r="MI417" s="132"/>
      <c r="MJ417" s="132"/>
      <c r="MK417" s="140"/>
      <c r="ML417" s="132"/>
      <c r="MM417" s="132"/>
      <c r="MN417" s="132"/>
      <c r="MO417" s="140"/>
      <c r="MP417" s="140"/>
      <c r="MQ417" s="132"/>
      <c r="MR417" s="141"/>
      <c r="MT417" s="2"/>
      <c r="MU417" s="2"/>
      <c r="MV417" s="2"/>
      <c r="MW417" s="2"/>
      <c r="MX417" s="2"/>
      <c r="MY417" s="2"/>
      <c r="MZ417" s="2"/>
      <c r="NA417" s="2"/>
      <c r="NC417" s="132"/>
      <c r="ND417" s="132"/>
      <c r="NE417" s="140"/>
      <c r="NF417" s="132"/>
      <c r="NG417" s="132"/>
      <c r="NH417" s="132"/>
      <c r="NI417" s="140"/>
      <c r="NJ417" s="140"/>
      <c r="NK417" s="132"/>
      <c r="NL417" s="141"/>
      <c r="NN417" s="2"/>
      <c r="NO417" s="2"/>
      <c r="NP417" s="2"/>
      <c r="NQ417" s="2"/>
      <c r="NR417" s="2"/>
      <c r="NS417" s="2"/>
      <c r="NT417" s="2"/>
      <c r="NU417" s="2"/>
      <c r="NW417" s="132"/>
      <c r="NX417" s="132"/>
      <c r="NY417" s="140"/>
      <c r="NZ417" s="132"/>
      <c r="OA417" s="132"/>
      <c r="OB417" s="132"/>
      <c r="OC417" s="140"/>
      <c r="OD417" s="140"/>
      <c r="OE417" s="132"/>
      <c r="OF417" s="141"/>
      <c r="OH417" s="2"/>
      <c r="OI417" s="2"/>
      <c r="OJ417" s="2"/>
      <c r="OK417" s="2"/>
      <c r="OL417" s="2"/>
      <c r="OM417" s="2"/>
      <c r="ON417" s="2"/>
      <c r="OO417" s="2"/>
      <c r="OQ417" s="132"/>
      <c r="OR417" s="132"/>
      <c r="OS417" s="140"/>
      <c r="OT417" s="132"/>
      <c r="OU417" s="132"/>
      <c r="OV417" s="132"/>
      <c r="OW417" s="140"/>
      <c r="OX417" s="140"/>
      <c r="OY417" s="132"/>
      <c r="OZ417" s="141"/>
      <c r="PB417" s="2"/>
      <c r="PC417" s="2"/>
      <c r="PD417" s="2"/>
      <c r="PE417" s="2"/>
      <c r="PF417" s="2"/>
      <c r="PG417" s="2"/>
      <c r="PH417" s="2"/>
      <c r="PI417" s="2"/>
      <c r="PK417" s="132"/>
      <c r="PL417" s="132"/>
      <c r="PM417" s="140"/>
      <c r="PN417" s="132"/>
      <c r="PO417" s="132"/>
      <c r="PP417" s="132"/>
      <c r="PQ417" s="140"/>
      <c r="PR417" s="140"/>
      <c r="PS417" s="132"/>
      <c r="PT417" s="141"/>
      <c r="PV417" s="2"/>
      <c r="PW417" s="2"/>
      <c r="PX417" s="2"/>
      <c r="PY417" s="2"/>
      <c r="PZ417" s="2"/>
      <c r="QA417" s="2"/>
      <c r="QB417" s="2"/>
      <c r="QC417" s="2"/>
      <c r="QE417" s="132"/>
      <c r="QF417" s="132"/>
      <c r="QG417" s="140"/>
      <c r="QH417" s="132"/>
      <c r="QI417" s="132"/>
      <c r="QJ417" s="132"/>
      <c r="QK417" s="140"/>
      <c r="QL417" s="140"/>
      <c r="QM417" s="132"/>
      <c r="QN417" s="141"/>
      <c r="QP417" s="2"/>
      <c r="QQ417" s="2"/>
      <c r="QR417" s="2"/>
      <c r="QS417" s="2"/>
      <c r="QT417" s="2"/>
      <c r="QU417" s="2"/>
      <c r="QV417" s="2"/>
      <c r="QW417" s="2"/>
      <c r="QY417" s="132"/>
      <c r="QZ417" s="132"/>
      <c r="RA417" s="140"/>
      <c r="RB417" s="132"/>
      <c r="RC417" s="132"/>
      <c r="RD417" s="132"/>
      <c r="RE417" s="140"/>
      <c r="RF417" s="140"/>
      <c r="RG417" s="132"/>
      <c r="RH417" s="141"/>
      <c r="RJ417" s="2"/>
      <c r="RK417" s="2"/>
      <c r="RL417" s="2"/>
      <c r="RM417" s="2"/>
      <c r="RN417" s="2"/>
      <c r="RO417" s="2"/>
      <c r="RP417" s="2"/>
      <c r="RQ417" s="2"/>
      <c r="RS417" s="132"/>
      <c r="RT417" s="132"/>
      <c r="RU417" s="140"/>
      <c r="RV417" s="132"/>
      <c r="RW417" s="132"/>
      <c r="RX417" s="132"/>
      <c r="RY417" s="140"/>
      <c r="RZ417" s="140"/>
      <c r="SA417" s="132"/>
      <c r="SB417" s="141"/>
      <c r="SD417" s="2"/>
      <c r="SE417" s="2"/>
      <c r="SF417" s="2"/>
      <c r="SG417" s="2"/>
      <c r="SH417" s="2"/>
      <c r="SI417" s="2"/>
      <c r="SJ417" s="2"/>
      <c r="SK417" s="2"/>
      <c r="SM417" s="132"/>
      <c r="SN417" s="132"/>
      <c r="SO417" s="140"/>
      <c r="SP417" s="132"/>
      <c r="SQ417" s="132"/>
      <c r="SR417" s="132"/>
      <c r="SS417" s="140"/>
      <c r="ST417" s="140"/>
      <c r="SU417" s="132"/>
      <c r="SV417" s="141"/>
      <c r="SX417" s="2"/>
      <c r="SY417" s="2"/>
      <c r="SZ417" s="2"/>
      <c r="TA417" s="2"/>
      <c r="TB417" s="2"/>
      <c r="TC417" s="2"/>
      <c r="TD417" s="2"/>
      <c r="TE417" s="2"/>
      <c r="TG417" s="132"/>
      <c r="TH417" s="132"/>
      <c r="TI417" s="140"/>
      <c r="TJ417" s="132"/>
      <c r="TK417" s="132"/>
      <c r="TL417" s="132"/>
      <c r="TM417" s="140"/>
      <c r="TN417" s="140"/>
      <c r="TO417" s="132"/>
      <c r="TP417" s="141"/>
      <c r="TR417" s="2"/>
      <c r="TS417" s="2"/>
      <c r="TT417" s="2"/>
      <c r="TU417" s="2"/>
      <c r="TV417" s="2"/>
      <c r="TW417" s="2"/>
      <c r="TX417" s="2"/>
      <c r="TY417" s="2"/>
      <c r="UA417" s="132"/>
      <c r="UB417" s="132"/>
      <c r="UC417" s="140"/>
      <c r="UD417" s="132"/>
      <c r="UE417" s="132"/>
      <c r="UF417" s="132"/>
      <c r="UG417" s="140"/>
      <c r="UH417" s="140"/>
      <c r="UI417" s="132"/>
      <c r="UJ417" s="141"/>
      <c r="UL417" s="2"/>
      <c r="UM417" s="2"/>
      <c r="UN417" s="2"/>
      <c r="UO417" s="2"/>
      <c r="UP417" s="2"/>
      <c r="UQ417" s="2"/>
      <c r="UR417" s="2"/>
      <c r="US417" s="2"/>
      <c r="UU417" s="132"/>
      <c r="UV417" s="132"/>
      <c r="UW417" s="140"/>
      <c r="UX417" s="132"/>
      <c r="UY417" s="132"/>
      <c r="UZ417" s="132"/>
      <c r="VA417" s="140"/>
      <c r="VB417" s="140"/>
      <c r="VC417" s="132"/>
      <c r="VD417" s="141"/>
      <c r="VF417" s="2"/>
      <c r="VG417" s="2"/>
      <c r="VH417" s="2"/>
      <c r="VI417" s="2"/>
      <c r="VJ417" s="2"/>
      <c r="VK417" s="2"/>
      <c r="VL417" s="2"/>
      <c r="VM417" s="2"/>
      <c r="VO417" s="132"/>
      <c r="VP417" s="132"/>
      <c r="VQ417" s="140"/>
      <c r="VR417" s="132"/>
      <c r="VS417" s="132"/>
      <c r="VT417" s="132"/>
      <c r="VU417" s="140"/>
      <c r="VV417" s="140"/>
      <c r="VW417" s="132"/>
      <c r="VX417" s="141"/>
      <c r="VZ417" s="2"/>
      <c r="WA417" s="2"/>
      <c r="WB417" s="2"/>
      <c r="WC417" s="2"/>
      <c r="WD417" s="2"/>
      <c r="WE417" s="2"/>
      <c r="WF417" s="2"/>
      <c r="WG417" s="2"/>
      <c r="WI417" s="132"/>
      <c r="WJ417" s="132"/>
      <c r="WK417" s="140"/>
      <c r="WL417" s="132"/>
      <c r="WM417" s="132"/>
      <c r="WN417" s="132"/>
      <c r="WO417" s="140"/>
      <c r="WP417" s="140"/>
      <c r="WQ417" s="132"/>
      <c r="WR417" s="141"/>
      <c r="WT417" s="2"/>
      <c r="WU417" s="2"/>
      <c r="WV417" s="2"/>
      <c r="WW417" s="2"/>
      <c r="WX417" s="2"/>
      <c r="WY417" s="2"/>
      <c r="WZ417" s="2"/>
      <c r="XA417" s="2"/>
      <c r="XC417" s="132"/>
      <c r="XD417" s="132"/>
      <c r="XE417" s="140"/>
      <c r="XF417" s="132"/>
      <c r="XG417" s="132"/>
      <c r="XH417" s="132"/>
      <c r="XI417" s="140"/>
      <c r="XJ417" s="140"/>
      <c r="XK417" s="132"/>
      <c r="XL417" s="141"/>
      <c r="XN417" s="2"/>
      <c r="XO417" s="2"/>
      <c r="XP417" s="2"/>
      <c r="XQ417" s="2"/>
      <c r="XR417" s="2"/>
      <c r="XS417" s="2"/>
      <c r="XT417" s="2"/>
      <c r="XU417" s="2"/>
      <c r="XW417" s="132"/>
      <c r="XX417" s="132"/>
      <c r="XY417" s="140"/>
      <c r="XZ417" s="132"/>
      <c r="YA417" s="132"/>
      <c r="YB417" s="132"/>
      <c r="YC417" s="140"/>
      <c r="YD417" s="140"/>
      <c r="YE417" s="132"/>
      <c r="YF417" s="141"/>
      <c r="YH417" s="2"/>
      <c r="YI417" s="2"/>
      <c r="YJ417" s="2"/>
      <c r="YK417" s="2"/>
      <c r="YL417" s="2"/>
      <c r="YM417" s="2"/>
      <c r="YN417" s="2"/>
      <c r="YO417" s="2"/>
      <c r="YQ417" s="132"/>
      <c r="YR417" s="132"/>
      <c r="YS417" s="140"/>
      <c r="YT417" s="132"/>
      <c r="YU417" s="132"/>
      <c r="YV417" s="132"/>
      <c r="YW417" s="140"/>
      <c r="YX417" s="140"/>
      <c r="YY417" s="132"/>
      <c r="YZ417" s="141"/>
      <c r="ZB417" s="2"/>
      <c r="ZC417" s="2"/>
      <c r="ZD417" s="2"/>
      <c r="ZE417" s="2"/>
      <c r="ZF417" s="2"/>
      <c r="ZG417" s="2"/>
      <c r="ZH417" s="2"/>
      <c r="ZI417" s="2"/>
      <c r="ZK417" s="132"/>
      <c r="ZL417" s="132"/>
      <c r="ZM417" s="140"/>
      <c r="ZN417" s="132"/>
      <c r="ZO417" s="132"/>
      <c r="ZP417" s="132"/>
      <c r="ZQ417" s="140"/>
      <c r="ZR417" s="140"/>
      <c r="ZS417" s="132"/>
      <c r="ZT417" s="141"/>
      <c r="ZV417" s="2"/>
      <c r="ZW417" s="2"/>
      <c r="ZX417" s="2"/>
      <c r="ZY417" s="2"/>
      <c r="ZZ417" s="2"/>
      <c r="AAA417" s="2"/>
      <c r="AAB417" s="2"/>
      <c r="AAC417" s="2"/>
      <c r="AAE417" s="132"/>
      <c r="AAF417" s="132"/>
      <c r="AAG417" s="140"/>
      <c r="AAH417" s="132"/>
      <c r="AAI417" s="132"/>
      <c r="AAJ417" s="132"/>
      <c r="AAK417" s="140"/>
      <c r="AAL417" s="140"/>
      <c r="AAM417" s="132"/>
      <c r="AAN417" s="141"/>
      <c r="AAP417" s="2"/>
      <c r="AAQ417" s="2"/>
      <c r="AAR417" s="2"/>
      <c r="AAS417" s="2"/>
      <c r="AAT417" s="2"/>
      <c r="AAU417" s="2"/>
      <c r="AAV417" s="2"/>
      <c r="AAW417" s="2"/>
      <c r="AAY417" s="132"/>
      <c r="AAZ417" s="132"/>
      <c r="ABA417" s="140"/>
      <c r="ABB417" s="132"/>
      <c r="ABC417" s="132"/>
      <c r="ABD417" s="132"/>
      <c r="ABE417" s="140"/>
      <c r="ABF417" s="140"/>
      <c r="ABG417" s="132"/>
      <c r="ABH417" s="141"/>
      <c r="ABJ417" s="2"/>
      <c r="ABK417" s="2"/>
      <c r="ABL417" s="2"/>
      <c r="ABM417" s="2"/>
      <c r="ABN417" s="2"/>
      <c r="ABO417" s="2"/>
      <c r="ABP417" s="2"/>
      <c r="ABQ417" s="2"/>
      <c r="ABS417" s="132"/>
      <c r="ABT417" s="132"/>
      <c r="ABU417" s="140"/>
      <c r="ABV417" s="132"/>
      <c r="ABW417" s="132"/>
      <c r="ABX417" s="132"/>
      <c r="ABY417" s="140"/>
      <c r="ABZ417" s="140"/>
      <c r="ACA417" s="132"/>
      <c r="ACB417" s="141"/>
      <c r="ACD417" s="2"/>
      <c r="ACE417" s="2"/>
      <c r="ACF417" s="2"/>
      <c r="ACG417" s="2"/>
      <c r="ACH417" s="2"/>
      <c r="ACI417" s="2"/>
      <c r="ACJ417" s="2"/>
      <c r="ACK417" s="2"/>
      <c r="ACM417" s="132"/>
      <c r="ACN417" s="132"/>
      <c r="ACO417" s="140"/>
      <c r="ACP417" s="132"/>
      <c r="ACQ417" s="132"/>
      <c r="ACR417" s="132"/>
      <c r="ACS417" s="140"/>
      <c r="ACT417" s="140"/>
      <c r="ACU417" s="132"/>
      <c r="ACV417" s="141"/>
      <c r="ACX417" s="2"/>
      <c r="ACY417" s="2"/>
      <c r="ACZ417" s="2"/>
      <c r="ADA417" s="2"/>
      <c r="ADB417" s="2"/>
      <c r="ADC417" s="2"/>
      <c r="ADD417" s="2"/>
      <c r="ADE417" s="2"/>
      <c r="ADG417" s="132"/>
      <c r="ADH417" s="132"/>
      <c r="ADI417" s="140"/>
      <c r="ADJ417" s="132"/>
      <c r="ADK417" s="132"/>
      <c r="ADL417" s="132"/>
      <c r="ADM417" s="140"/>
      <c r="ADN417" s="140"/>
      <c r="ADO417" s="132"/>
      <c r="ADP417" s="141"/>
      <c r="ADR417" s="2"/>
      <c r="ADS417" s="2"/>
      <c r="ADT417" s="2"/>
      <c r="ADU417" s="2"/>
      <c r="ADV417" s="2"/>
      <c r="ADW417" s="2"/>
      <c r="ADX417" s="2"/>
      <c r="ADY417" s="2"/>
      <c r="AEA417" s="132"/>
      <c r="AEB417" s="132"/>
      <c r="AEC417" s="140"/>
      <c r="AED417" s="132"/>
      <c r="AEE417" s="132"/>
      <c r="AEF417" s="132"/>
      <c r="AEG417" s="140"/>
      <c r="AEH417" s="140"/>
      <c r="AEI417" s="132"/>
      <c r="AEJ417" s="141"/>
      <c r="AEL417" s="2"/>
      <c r="AEM417" s="2"/>
      <c r="AEN417" s="2"/>
      <c r="AEO417" s="2"/>
      <c r="AEP417" s="2"/>
      <c r="AEQ417" s="2"/>
      <c r="AER417" s="2"/>
      <c r="AES417" s="2"/>
      <c r="AEU417" s="132"/>
      <c r="AEV417" s="132"/>
      <c r="AEW417" s="140"/>
      <c r="AEX417" s="132"/>
      <c r="AEY417" s="132"/>
      <c r="AEZ417" s="132"/>
      <c r="AFA417" s="140"/>
      <c r="AFB417" s="140"/>
      <c r="AFC417" s="132"/>
      <c r="AFD417" s="141"/>
      <c r="AFF417" s="2"/>
      <c r="AFG417" s="2"/>
      <c r="AFH417" s="2"/>
      <c r="AFI417" s="2"/>
      <c r="AFJ417" s="2"/>
      <c r="AFK417" s="2"/>
      <c r="AFL417" s="2"/>
      <c r="AFM417" s="2"/>
      <c r="AFO417" s="132"/>
      <c r="AFP417" s="132"/>
      <c r="AFQ417" s="140"/>
      <c r="AFR417" s="132"/>
      <c r="AFS417" s="132"/>
      <c r="AFT417" s="132"/>
      <c r="AFU417" s="140"/>
      <c r="AFV417" s="140"/>
      <c r="AFW417" s="132"/>
      <c r="AFX417" s="141"/>
      <c r="AFZ417" s="2"/>
      <c r="AGA417" s="2"/>
      <c r="AGB417" s="2"/>
      <c r="AGC417" s="2"/>
      <c r="AGD417" s="2"/>
      <c r="AGE417" s="2"/>
      <c r="AGF417" s="2"/>
      <c r="AGG417" s="2"/>
      <c r="AGI417" s="132"/>
      <c r="AGJ417" s="132"/>
      <c r="AGK417" s="140"/>
      <c r="AGL417" s="132"/>
      <c r="AGM417" s="132"/>
      <c r="AGN417" s="132"/>
      <c r="AGO417" s="140"/>
      <c r="AGP417" s="140"/>
      <c r="AGQ417" s="132"/>
      <c r="AGR417" s="141"/>
      <c r="AGT417" s="2"/>
      <c r="AGU417" s="2"/>
      <c r="AGV417" s="2"/>
      <c r="AGW417" s="2"/>
      <c r="AGX417" s="2"/>
      <c r="AGY417" s="2"/>
      <c r="AGZ417" s="2"/>
      <c r="AHA417" s="2"/>
      <c r="AHC417" s="132"/>
      <c r="AHD417" s="132"/>
      <c r="AHE417" s="140"/>
      <c r="AHF417" s="132"/>
      <c r="AHG417" s="132"/>
      <c r="AHH417" s="132"/>
      <c r="AHI417" s="140"/>
      <c r="AHJ417" s="140"/>
      <c r="AHK417" s="132"/>
      <c r="AHL417" s="141"/>
      <c r="AHN417" s="2"/>
      <c r="AHO417" s="2"/>
      <c r="AHP417" s="2"/>
      <c r="AHQ417" s="2"/>
      <c r="AHR417" s="2"/>
      <c r="AHS417" s="2"/>
      <c r="AHT417" s="2"/>
      <c r="AHU417" s="2"/>
      <c r="AHW417" s="132"/>
      <c r="AHX417" s="132"/>
      <c r="AHY417" s="140"/>
      <c r="AHZ417" s="132"/>
      <c r="AIA417" s="132"/>
      <c r="AIB417" s="132"/>
      <c r="AIC417" s="140"/>
      <c r="AID417" s="140"/>
      <c r="AIE417" s="132"/>
      <c r="AIF417" s="141"/>
      <c r="AIH417" s="2"/>
      <c r="AII417" s="2"/>
      <c r="AIJ417" s="2"/>
      <c r="AIK417" s="2"/>
      <c r="AIL417" s="2"/>
      <c r="AIM417" s="2"/>
      <c r="AIN417" s="2"/>
      <c r="AIO417" s="2"/>
      <c r="AIQ417" s="132"/>
      <c r="AIR417" s="132"/>
      <c r="AIS417" s="140"/>
      <c r="AIT417" s="132"/>
      <c r="AIU417" s="132"/>
      <c r="AIV417" s="132"/>
      <c r="AIW417" s="140"/>
      <c r="AIX417" s="140"/>
      <c r="AIY417" s="132"/>
      <c r="AIZ417" s="141"/>
      <c r="AJB417" s="2"/>
      <c r="AJC417" s="2"/>
      <c r="AJD417" s="2"/>
      <c r="AJE417" s="2"/>
      <c r="AJF417" s="2"/>
      <c r="AJG417" s="2"/>
      <c r="AJH417" s="2"/>
      <c r="AJI417" s="2"/>
      <c r="AJK417" s="132"/>
      <c r="AJL417" s="132"/>
      <c r="AJM417" s="140"/>
      <c r="AJN417" s="132"/>
      <c r="AJO417" s="132"/>
      <c r="AJP417" s="132"/>
      <c r="AJQ417" s="140"/>
      <c r="AJR417" s="140"/>
      <c r="AJS417" s="132"/>
      <c r="AJT417" s="141"/>
      <c r="AJV417" s="2"/>
      <c r="AJW417" s="2"/>
      <c r="AJX417" s="2"/>
      <c r="AJY417" s="2"/>
      <c r="AJZ417" s="2"/>
      <c r="AKA417" s="2"/>
      <c r="AKB417" s="2"/>
      <c r="AKC417" s="2"/>
      <c r="AKE417" s="132"/>
      <c r="AKF417" s="132"/>
      <c r="AKG417" s="140"/>
      <c r="AKH417" s="132"/>
      <c r="AKI417" s="132"/>
      <c r="AKJ417" s="132"/>
      <c r="AKK417" s="140"/>
      <c r="AKL417" s="140"/>
      <c r="AKM417" s="132"/>
      <c r="AKN417" s="141"/>
      <c r="AKP417" s="2"/>
      <c r="AKQ417" s="2"/>
      <c r="AKR417" s="2"/>
      <c r="AKS417" s="2"/>
      <c r="AKT417" s="2"/>
      <c r="AKU417" s="2"/>
      <c r="AKV417" s="2"/>
      <c r="AKW417" s="2"/>
      <c r="AKY417" s="132"/>
      <c r="AKZ417" s="132"/>
      <c r="ALA417" s="140"/>
      <c r="ALB417" s="132"/>
      <c r="ALC417" s="132"/>
      <c r="ALD417" s="132"/>
      <c r="ALE417" s="140"/>
      <c r="ALF417" s="140"/>
      <c r="ALG417" s="132"/>
      <c r="ALH417" s="141"/>
      <c r="ALJ417" s="2"/>
      <c r="ALK417" s="2"/>
      <c r="ALL417" s="2"/>
      <c r="ALM417" s="2"/>
      <c r="ALN417" s="2"/>
      <c r="ALO417" s="2"/>
      <c r="ALP417" s="2"/>
      <c r="ALQ417" s="2"/>
      <c r="ALS417" s="132"/>
      <c r="ALT417" s="132"/>
      <c r="ALU417" s="140"/>
      <c r="ALV417" s="132"/>
      <c r="ALW417" s="132"/>
      <c r="ALX417" s="132"/>
      <c r="ALY417" s="140"/>
      <c r="ALZ417" s="140"/>
      <c r="AMA417" s="132"/>
      <c r="AMB417" s="141"/>
      <c r="AMD417" s="2"/>
      <c r="AME417" s="2"/>
      <c r="AMF417" s="2"/>
      <c r="AMG417" s="2"/>
      <c r="AMH417" s="2"/>
      <c r="AMI417" s="2"/>
      <c r="AMJ417" s="2"/>
      <c r="AMK417" s="2"/>
      <c r="AMM417" s="132"/>
      <c r="AMN417" s="132"/>
      <c r="AMO417" s="140"/>
      <c r="AMP417" s="132"/>
      <c r="AMQ417" s="132"/>
      <c r="AMR417" s="132"/>
      <c r="AMS417" s="140"/>
      <c r="AMT417" s="140"/>
      <c r="AMU417" s="132"/>
      <c r="AMV417" s="141"/>
      <c r="AMX417" s="2"/>
      <c r="AMY417" s="2"/>
      <c r="AMZ417" s="2"/>
      <c r="ANA417" s="2"/>
      <c r="ANB417" s="2"/>
      <c r="ANC417" s="2"/>
      <c r="AND417" s="2"/>
      <c r="ANE417" s="2"/>
      <c r="ANG417" s="132"/>
      <c r="ANH417" s="132"/>
      <c r="ANI417" s="140"/>
      <c r="ANJ417" s="132"/>
      <c r="ANK417" s="132"/>
      <c r="ANL417" s="132"/>
      <c r="ANM417" s="140"/>
      <c r="ANN417" s="140"/>
      <c r="ANO417" s="132"/>
      <c r="ANP417" s="141"/>
      <c r="ANR417" s="2"/>
      <c r="ANS417" s="2"/>
      <c r="ANT417" s="2"/>
      <c r="ANU417" s="2"/>
      <c r="ANV417" s="2"/>
      <c r="ANW417" s="2"/>
      <c r="ANX417" s="2"/>
      <c r="ANY417" s="2"/>
      <c r="AOA417" s="132"/>
      <c r="AOB417" s="132"/>
      <c r="AOC417" s="140"/>
      <c r="AOD417" s="132"/>
      <c r="AOE417" s="132"/>
      <c r="AOF417" s="132"/>
      <c r="AOG417" s="140"/>
      <c r="AOH417" s="140"/>
      <c r="AOI417" s="132"/>
      <c r="AOJ417" s="141"/>
      <c r="AOL417" s="2"/>
      <c r="AOM417" s="2"/>
      <c r="AON417" s="2"/>
      <c r="AOO417" s="2"/>
      <c r="AOP417" s="2"/>
      <c r="AOQ417" s="2"/>
      <c r="AOR417" s="2"/>
      <c r="AOS417" s="2"/>
      <c r="AOU417" s="132"/>
      <c r="AOV417" s="132"/>
      <c r="AOW417" s="140"/>
      <c r="AOX417" s="132"/>
      <c r="AOY417" s="132"/>
      <c r="AOZ417" s="132"/>
      <c r="APA417" s="140"/>
      <c r="APB417" s="140"/>
      <c r="APC417" s="132"/>
      <c r="APD417" s="141"/>
      <c r="APF417" s="2"/>
      <c r="APG417" s="2"/>
      <c r="APH417" s="2"/>
      <c r="API417" s="2"/>
      <c r="APJ417" s="2"/>
      <c r="APK417" s="2"/>
      <c r="APL417" s="2"/>
      <c r="APM417" s="2"/>
      <c r="APO417" s="132"/>
      <c r="APP417" s="132"/>
      <c r="APQ417" s="140"/>
      <c r="APR417" s="132"/>
      <c r="APS417" s="132"/>
      <c r="APT417" s="132"/>
      <c r="APU417" s="140"/>
      <c r="APV417" s="140"/>
      <c r="APW417" s="132"/>
      <c r="APX417" s="141"/>
      <c r="APZ417" s="2"/>
      <c r="AQA417" s="2"/>
      <c r="AQB417" s="2"/>
      <c r="AQC417" s="2"/>
      <c r="AQD417" s="2"/>
      <c r="AQE417" s="2"/>
      <c r="AQF417" s="2"/>
      <c r="AQG417" s="2"/>
      <c r="AQI417" s="132"/>
      <c r="AQJ417" s="132"/>
      <c r="AQK417" s="140"/>
      <c r="AQL417" s="132"/>
      <c r="AQM417" s="132"/>
      <c r="AQN417" s="132"/>
      <c r="AQO417" s="140"/>
      <c r="AQP417" s="140"/>
      <c r="AQQ417" s="132"/>
      <c r="AQR417" s="141"/>
      <c r="AQT417" s="2"/>
      <c r="AQU417" s="2"/>
      <c r="AQV417" s="2"/>
      <c r="AQW417" s="2"/>
      <c r="AQX417" s="2"/>
      <c r="AQY417" s="2"/>
      <c r="AQZ417" s="2"/>
      <c r="ARA417" s="2"/>
      <c r="ARC417" s="132"/>
      <c r="ARD417" s="132"/>
      <c r="ARE417" s="140"/>
      <c r="ARF417" s="132"/>
      <c r="ARG417" s="132"/>
      <c r="ARH417" s="132"/>
      <c r="ARI417" s="140"/>
      <c r="ARJ417" s="140"/>
      <c r="ARK417" s="132"/>
      <c r="ARL417" s="141"/>
      <c r="ARN417" s="2"/>
      <c r="ARO417" s="2"/>
      <c r="ARP417" s="2"/>
      <c r="ARQ417" s="2"/>
      <c r="ARR417" s="2"/>
      <c r="ARS417" s="2"/>
      <c r="ART417" s="2"/>
      <c r="ARU417" s="2"/>
      <c r="ARW417" s="132"/>
      <c r="ARX417" s="132"/>
      <c r="ARY417" s="140"/>
      <c r="ARZ417" s="132"/>
      <c r="ASA417" s="132"/>
      <c r="ASB417" s="132"/>
      <c r="ASC417" s="140"/>
      <c r="ASD417" s="140"/>
      <c r="ASE417" s="132"/>
      <c r="ASF417" s="141"/>
      <c r="ASH417" s="2"/>
      <c r="ASI417" s="2"/>
      <c r="ASJ417" s="2"/>
      <c r="ASK417" s="2"/>
      <c r="ASL417" s="2"/>
      <c r="ASM417" s="2"/>
      <c r="ASN417" s="2"/>
      <c r="ASO417" s="2"/>
      <c r="ASQ417" s="132"/>
      <c r="ASR417" s="132"/>
      <c r="ASS417" s="140"/>
      <c r="AST417" s="132"/>
      <c r="ASU417" s="132"/>
      <c r="ASV417" s="132"/>
      <c r="ASW417" s="140"/>
      <c r="ASX417" s="140"/>
      <c r="ASY417" s="132"/>
      <c r="ASZ417" s="141"/>
      <c r="ATB417" s="2"/>
      <c r="ATC417" s="2"/>
      <c r="ATD417" s="2"/>
      <c r="ATE417" s="2"/>
      <c r="ATF417" s="2"/>
      <c r="ATG417" s="2"/>
      <c r="ATH417" s="2"/>
      <c r="ATI417" s="2"/>
      <c r="ATK417" s="132"/>
      <c r="ATL417" s="132"/>
      <c r="ATM417" s="140"/>
      <c r="ATN417" s="132"/>
      <c r="ATO417" s="132"/>
      <c r="ATP417" s="132"/>
      <c r="ATQ417" s="140"/>
      <c r="ATR417" s="140"/>
      <c r="ATS417" s="132"/>
      <c r="ATT417" s="141"/>
      <c r="ATV417" s="2"/>
      <c r="ATW417" s="2"/>
      <c r="ATX417" s="2"/>
      <c r="ATY417" s="2"/>
      <c r="ATZ417" s="2"/>
      <c r="AUA417" s="2"/>
      <c r="AUB417" s="2"/>
      <c r="AUC417" s="2"/>
      <c r="AUE417" s="132"/>
      <c r="AUF417" s="132"/>
      <c r="AUG417" s="140"/>
      <c r="AUH417" s="132"/>
      <c r="AUI417" s="132"/>
      <c r="AUJ417" s="132"/>
      <c r="AUK417" s="140"/>
      <c r="AUL417" s="140"/>
      <c r="AUM417" s="132"/>
      <c r="AUN417" s="141"/>
      <c r="AUP417" s="2"/>
      <c r="AUQ417" s="2"/>
      <c r="AUR417" s="2"/>
      <c r="AUS417" s="2"/>
      <c r="AUT417" s="2"/>
      <c r="AUU417" s="2"/>
      <c r="AUV417" s="2"/>
      <c r="AUW417" s="2"/>
      <c r="AUY417" s="132"/>
      <c r="AUZ417" s="132"/>
      <c r="AVA417" s="140"/>
      <c r="AVB417" s="132"/>
      <c r="AVC417" s="132"/>
      <c r="AVD417" s="132"/>
      <c r="AVE417" s="140"/>
      <c r="AVF417" s="140"/>
      <c r="AVG417" s="132"/>
      <c r="AVH417" s="141"/>
      <c r="AVJ417" s="2"/>
      <c r="AVK417" s="2"/>
      <c r="AVL417" s="2"/>
      <c r="AVM417" s="2"/>
      <c r="AVN417" s="2"/>
      <c r="AVO417" s="2"/>
      <c r="AVP417" s="2"/>
      <c r="AVQ417" s="2"/>
      <c r="AVS417" s="132"/>
      <c r="AVT417" s="132"/>
      <c r="AVU417" s="140"/>
      <c r="AVV417" s="132"/>
      <c r="AVW417" s="132"/>
      <c r="AVX417" s="132"/>
      <c r="AVY417" s="140"/>
      <c r="AVZ417" s="140"/>
      <c r="AWA417" s="132"/>
      <c r="AWB417" s="141"/>
      <c r="AWD417" s="2"/>
      <c r="AWE417" s="2"/>
      <c r="AWF417" s="2"/>
      <c r="AWG417" s="2"/>
      <c r="AWH417" s="2"/>
      <c r="AWI417" s="2"/>
      <c r="AWJ417" s="2"/>
      <c r="AWK417" s="2"/>
      <c r="AWM417" s="132"/>
      <c r="AWN417" s="132"/>
      <c r="AWO417" s="140"/>
      <c r="AWP417" s="132"/>
      <c r="AWQ417" s="132"/>
      <c r="AWR417" s="132"/>
      <c r="AWS417" s="140"/>
      <c r="AWT417" s="140"/>
      <c r="AWU417" s="132"/>
      <c r="AWV417" s="141"/>
      <c r="AWX417" s="2"/>
      <c r="AWY417" s="2"/>
      <c r="AWZ417" s="2"/>
      <c r="AXA417" s="2"/>
      <c r="AXB417" s="2"/>
      <c r="AXC417" s="2"/>
      <c r="AXD417" s="2"/>
      <c r="AXE417" s="2"/>
      <c r="AXG417" s="132"/>
      <c r="AXH417" s="132"/>
      <c r="AXI417" s="140"/>
      <c r="AXJ417" s="132"/>
      <c r="AXK417" s="132"/>
      <c r="AXL417" s="132"/>
      <c r="AXM417" s="140"/>
      <c r="AXN417" s="140"/>
      <c r="AXO417" s="132"/>
      <c r="AXP417" s="141"/>
      <c r="AXR417" s="2"/>
      <c r="AXS417" s="2"/>
      <c r="AXT417" s="2"/>
      <c r="AXU417" s="2"/>
      <c r="AXV417" s="2"/>
      <c r="AXW417" s="2"/>
      <c r="AXX417" s="2"/>
      <c r="AXY417" s="2"/>
      <c r="AYA417" s="132"/>
      <c r="AYB417" s="132"/>
      <c r="AYC417" s="140"/>
      <c r="AYD417" s="132"/>
      <c r="AYE417" s="132"/>
      <c r="AYF417" s="132"/>
      <c r="AYG417" s="140"/>
      <c r="AYH417" s="140"/>
      <c r="AYI417" s="132"/>
      <c r="AYJ417" s="141"/>
      <c r="AYL417" s="2"/>
      <c r="AYM417" s="2"/>
      <c r="AYN417" s="2"/>
      <c r="AYO417" s="2"/>
      <c r="AYP417" s="2"/>
      <c r="AYQ417" s="2"/>
      <c r="AYR417" s="2"/>
      <c r="AYS417" s="2"/>
      <c r="AYU417" s="132"/>
      <c r="AYV417" s="132"/>
      <c r="AYW417" s="140"/>
      <c r="AYX417" s="132"/>
      <c r="AYY417" s="132"/>
      <c r="AYZ417" s="132"/>
      <c r="AZA417" s="140"/>
      <c r="AZB417" s="140"/>
      <c r="AZC417" s="132"/>
      <c r="AZD417" s="141"/>
      <c r="AZF417" s="2"/>
      <c r="AZG417" s="2"/>
      <c r="AZH417" s="2"/>
      <c r="AZI417" s="2"/>
      <c r="AZJ417" s="2"/>
      <c r="AZK417" s="2"/>
      <c r="AZL417" s="2"/>
      <c r="AZM417" s="2"/>
      <c r="AZO417" s="132"/>
      <c r="AZP417" s="132"/>
      <c r="AZQ417" s="140"/>
      <c r="AZR417" s="132"/>
      <c r="AZS417" s="132"/>
      <c r="AZT417" s="132"/>
      <c r="AZU417" s="140"/>
      <c r="AZV417" s="140"/>
      <c r="AZW417" s="132"/>
      <c r="AZX417" s="141"/>
      <c r="AZZ417" s="2"/>
      <c r="BAA417" s="2"/>
      <c r="BAB417" s="2"/>
      <c r="BAC417" s="2"/>
      <c r="BAD417" s="2"/>
      <c r="BAE417" s="2"/>
      <c r="BAF417" s="2"/>
      <c r="BAG417" s="2"/>
      <c r="BAI417" s="132"/>
      <c r="BAJ417" s="132"/>
      <c r="BAK417" s="140"/>
      <c r="BAL417" s="132"/>
      <c r="BAM417" s="132"/>
      <c r="BAN417" s="132"/>
      <c r="BAO417" s="140"/>
      <c r="BAP417" s="140"/>
      <c r="BAQ417" s="132"/>
      <c r="BAR417" s="141"/>
      <c r="BAT417" s="2"/>
      <c r="BAU417" s="2"/>
      <c r="BAV417" s="2"/>
      <c r="BAW417" s="2"/>
      <c r="BAX417" s="2"/>
      <c r="BAY417" s="2"/>
      <c r="BAZ417" s="2"/>
      <c r="BBA417" s="2"/>
      <c r="BBC417" s="132"/>
      <c r="BBD417" s="132"/>
      <c r="BBE417" s="140"/>
      <c r="BBF417" s="132"/>
      <c r="BBG417" s="132"/>
      <c r="BBH417" s="132"/>
      <c r="BBI417" s="140"/>
      <c r="BBJ417" s="140"/>
      <c r="BBK417" s="132"/>
      <c r="BBL417" s="141"/>
      <c r="BBN417" s="2"/>
      <c r="BBO417" s="2"/>
      <c r="BBP417" s="2"/>
      <c r="BBQ417" s="2"/>
      <c r="BBR417" s="2"/>
      <c r="BBS417" s="2"/>
      <c r="BBT417" s="2"/>
      <c r="BBU417" s="2"/>
      <c r="BBW417" s="132"/>
      <c r="BBX417" s="132"/>
      <c r="BBY417" s="140"/>
      <c r="BBZ417" s="132"/>
      <c r="BCA417" s="132"/>
      <c r="BCB417" s="132"/>
      <c r="BCC417" s="140"/>
      <c r="BCD417" s="140"/>
      <c r="BCE417" s="132"/>
      <c r="BCF417" s="141"/>
      <c r="BCH417" s="2"/>
      <c r="BCI417" s="2"/>
      <c r="BCJ417" s="2"/>
      <c r="BCK417" s="2"/>
      <c r="BCL417" s="2"/>
      <c r="BCM417" s="2"/>
      <c r="BCN417" s="2"/>
      <c r="BCO417" s="2"/>
      <c r="BCQ417" s="132"/>
      <c r="BCR417" s="132"/>
      <c r="BCS417" s="140"/>
      <c r="BCT417" s="132"/>
      <c r="BCU417" s="132"/>
      <c r="BCV417" s="132"/>
      <c r="BCW417" s="140"/>
      <c r="BCX417" s="140"/>
      <c r="BCY417" s="132"/>
      <c r="BCZ417" s="141"/>
      <c r="BDB417" s="2"/>
      <c r="BDC417" s="2"/>
      <c r="BDD417" s="2"/>
      <c r="BDE417" s="2"/>
      <c r="BDF417" s="2"/>
      <c r="BDG417" s="2"/>
      <c r="BDH417" s="2"/>
      <c r="BDI417" s="2"/>
      <c r="BDK417" s="132"/>
      <c r="BDL417" s="132"/>
      <c r="BDM417" s="140"/>
      <c r="BDN417" s="132"/>
      <c r="BDO417" s="132"/>
      <c r="BDP417" s="132"/>
      <c r="BDQ417" s="140"/>
      <c r="BDR417" s="140"/>
      <c r="BDS417" s="132"/>
      <c r="BDT417" s="141"/>
      <c r="BDV417" s="2"/>
      <c r="BDW417" s="2"/>
      <c r="BDX417" s="2"/>
      <c r="BDY417" s="2"/>
      <c r="BDZ417" s="2"/>
      <c r="BEA417" s="2"/>
      <c r="BEB417" s="2"/>
      <c r="BEC417" s="2"/>
      <c r="BEE417" s="132"/>
      <c r="BEF417" s="132"/>
      <c r="BEG417" s="140"/>
      <c r="BEH417" s="132"/>
      <c r="BEI417" s="132"/>
      <c r="BEJ417" s="132"/>
      <c r="BEK417" s="140"/>
      <c r="BEL417" s="140"/>
      <c r="BEM417" s="132"/>
      <c r="BEN417" s="141"/>
      <c r="BEP417" s="2"/>
      <c r="BEQ417" s="2"/>
      <c r="BER417" s="2"/>
      <c r="BES417" s="2"/>
      <c r="BET417" s="2"/>
      <c r="BEU417" s="2"/>
      <c r="BEV417" s="2"/>
      <c r="BEW417" s="2"/>
      <c r="BEY417" s="132"/>
      <c r="BEZ417" s="132"/>
      <c r="BFA417" s="140"/>
      <c r="BFB417" s="132"/>
      <c r="BFC417" s="132"/>
      <c r="BFD417" s="132"/>
      <c r="BFE417" s="140"/>
      <c r="BFF417" s="140"/>
      <c r="BFG417" s="132"/>
      <c r="BFH417" s="141"/>
      <c r="BFJ417" s="2"/>
      <c r="BFK417" s="2"/>
      <c r="BFL417" s="2"/>
      <c r="BFM417" s="2"/>
      <c r="BFN417" s="2"/>
      <c r="BFO417" s="2"/>
      <c r="BFP417" s="2"/>
      <c r="BFQ417" s="2"/>
      <c r="BFS417" s="132"/>
      <c r="BFT417" s="132"/>
      <c r="BFU417" s="140"/>
      <c r="BFV417" s="132"/>
      <c r="BFW417" s="132"/>
      <c r="BFX417" s="132"/>
      <c r="BFY417" s="140"/>
      <c r="BFZ417" s="140"/>
      <c r="BGA417" s="132"/>
      <c r="BGB417" s="141"/>
      <c r="BGD417" s="2"/>
      <c r="BGE417" s="2"/>
      <c r="BGF417" s="2"/>
      <c r="BGG417" s="2"/>
      <c r="BGH417" s="2"/>
      <c r="BGI417" s="2"/>
      <c r="BGJ417" s="2"/>
      <c r="BGK417" s="2"/>
      <c r="BGM417" s="132"/>
      <c r="BGN417" s="132"/>
      <c r="BGO417" s="140"/>
      <c r="BGP417" s="132"/>
      <c r="BGQ417" s="132"/>
      <c r="BGR417" s="132"/>
      <c r="BGS417" s="140"/>
      <c r="BGT417" s="140"/>
      <c r="BGU417" s="132"/>
      <c r="BGV417" s="141"/>
      <c r="BGX417" s="2"/>
      <c r="BGY417" s="2"/>
      <c r="BGZ417" s="2"/>
      <c r="BHA417" s="2"/>
      <c r="BHB417" s="2"/>
      <c r="BHC417" s="2"/>
      <c r="BHD417" s="2"/>
      <c r="BHE417" s="2"/>
      <c r="BHG417" s="132"/>
      <c r="BHH417" s="132"/>
      <c r="BHI417" s="140"/>
      <c r="BHJ417" s="132"/>
      <c r="BHK417" s="132"/>
      <c r="BHL417" s="132"/>
      <c r="BHM417" s="140"/>
      <c r="BHN417" s="140"/>
      <c r="BHO417" s="132"/>
      <c r="BHP417" s="141"/>
      <c r="BHR417" s="2"/>
      <c r="BHS417" s="2"/>
      <c r="BHT417" s="2"/>
      <c r="BHU417" s="2"/>
      <c r="BHV417" s="2"/>
      <c r="BHW417" s="2"/>
      <c r="BHX417" s="2"/>
      <c r="BHY417" s="2"/>
      <c r="BIA417" s="132"/>
      <c r="BIB417" s="132"/>
      <c r="BIC417" s="140"/>
      <c r="BID417" s="132"/>
      <c r="BIE417" s="132"/>
      <c r="BIF417" s="132"/>
      <c r="BIG417" s="140"/>
      <c r="BIH417" s="140"/>
      <c r="BII417" s="132"/>
      <c r="BIJ417" s="141"/>
      <c r="BIL417" s="2"/>
      <c r="BIM417" s="2"/>
      <c r="BIN417" s="2"/>
      <c r="BIO417" s="2"/>
      <c r="BIP417" s="2"/>
      <c r="BIQ417" s="2"/>
      <c r="BIR417" s="2"/>
      <c r="BIS417" s="2"/>
      <c r="BIU417" s="132"/>
      <c r="BIV417" s="132"/>
      <c r="BIW417" s="140"/>
      <c r="BIX417" s="132"/>
      <c r="BIY417" s="132"/>
      <c r="BIZ417" s="132"/>
      <c r="BJA417" s="140"/>
      <c r="BJB417" s="140"/>
      <c r="BJC417" s="132"/>
      <c r="BJD417" s="141"/>
      <c r="BJF417" s="2"/>
      <c r="BJG417" s="2"/>
      <c r="BJH417" s="2"/>
      <c r="BJI417" s="2"/>
      <c r="BJJ417" s="2"/>
      <c r="BJK417" s="2"/>
      <c r="BJL417" s="2"/>
      <c r="BJM417" s="2"/>
      <c r="BJO417" s="132"/>
      <c r="BJP417" s="132"/>
      <c r="BJQ417" s="140"/>
      <c r="BJR417" s="132"/>
      <c r="BJS417" s="132"/>
      <c r="BJT417" s="132"/>
      <c r="BJU417" s="140"/>
      <c r="BJV417" s="140"/>
      <c r="BJW417" s="132"/>
      <c r="BJX417" s="141"/>
      <c r="BJZ417" s="2"/>
      <c r="BKA417" s="2"/>
      <c r="BKB417" s="2"/>
      <c r="BKC417" s="2"/>
      <c r="BKD417" s="2"/>
      <c r="BKE417" s="2"/>
      <c r="BKF417" s="2"/>
      <c r="BKG417" s="2"/>
      <c r="BKI417" s="132"/>
      <c r="BKJ417" s="132"/>
      <c r="BKK417" s="140"/>
      <c r="BKL417" s="132"/>
      <c r="BKM417" s="132"/>
      <c r="BKN417" s="132"/>
      <c r="BKO417" s="140"/>
      <c r="BKP417" s="140"/>
      <c r="BKQ417" s="132"/>
      <c r="BKR417" s="141"/>
      <c r="BKT417" s="2"/>
      <c r="BKU417" s="2"/>
      <c r="BKV417" s="2"/>
      <c r="BKW417" s="2"/>
      <c r="BKX417" s="2"/>
      <c r="BKY417" s="2"/>
      <c r="BKZ417" s="2"/>
      <c r="BLA417" s="2"/>
      <c r="BLC417" s="132"/>
      <c r="BLD417" s="132"/>
      <c r="BLE417" s="140"/>
      <c r="BLF417" s="132"/>
      <c r="BLG417" s="132"/>
      <c r="BLH417" s="132"/>
      <c r="BLI417" s="140"/>
      <c r="BLJ417" s="140"/>
      <c r="BLK417" s="132"/>
      <c r="BLL417" s="141"/>
      <c r="BLN417" s="2"/>
      <c r="BLO417" s="2"/>
      <c r="BLP417" s="2"/>
      <c r="BLQ417" s="2"/>
      <c r="BLR417" s="2"/>
      <c r="BLS417" s="2"/>
      <c r="BLT417" s="2"/>
      <c r="BLU417" s="2"/>
      <c r="BLW417" s="132"/>
      <c r="BLX417" s="132"/>
      <c r="BLY417" s="140"/>
      <c r="BLZ417" s="132"/>
      <c r="BMA417" s="132"/>
      <c r="BMB417" s="132"/>
      <c r="BMC417" s="140"/>
      <c r="BMD417" s="140"/>
      <c r="BME417" s="132"/>
      <c r="BMF417" s="141"/>
      <c r="BMH417" s="2"/>
      <c r="BMI417" s="2"/>
      <c r="BMJ417" s="2"/>
      <c r="BMK417" s="2"/>
      <c r="BML417" s="2"/>
      <c r="BMM417" s="2"/>
      <c r="BMN417" s="2"/>
      <c r="BMO417" s="2"/>
      <c r="BMQ417" s="132"/>
      <c r="BMR417" s="132"/>
      <c r="BMS417" s="140"/>
      <c r="BMT417" s="132"/>
      <c r="BMU417" s="132"/>
      <c r="BMV417" s="132"/>
      <c r="BMW417" s="140"/>
      <c r="BMX417" s="140"/>
      <c r="BMY417" s="132"/>
      <c r="BMZ417" s="141"/>
      <c r="BNB417" s="2"/>
      <c r="BNC417" s="2"/>
      <c r="BND417" s="2"/>
      <c r="BNE417" s="2"/>
      <c r="BNF417" s="2"/>
      <c r="BNG417" s="2"/>
      <c r="BNH417" s="2"/>
      <c r="BNI417" s="2"/>
      <c r="BNK417" s="132"/>
      <c r="BNL417" s="132"/>
      <c r="BNM417" s="140"/>
      <c r="BNN417" s="132"/>
      <c r="BNO417" s="132"/>
      <c r="BNP417" s="132"/>
      <c r="BNQ417" s="140"/>
      <c r="BNR417" s="140"/>
      <c r="BNS417" s="132"/>
      <c r="BNT417" s="141"/>
      <c r="BNV417" s="2"/>
      <c r="BNW417" s="2"/>
      <c r="BNX417" s="2"/>
      <c r="BNY417" s="2"/>
      <c r="BNZ417" s="2"/>
      <c r="BOA417" s="2"/>
      <c r="BOB417" s="2"/>
      <c r="BOC417" s="2"/>
      <c r="BOE417" s="132"/>
      <c r="BOF417" s="132"/>
      <c r="BOG417" s="140"/>
      <c r="BOH417" s="132"/>
      <c r="BOI417" s="132"/>
      <c r="BOJ417" s="132"/>
      <c r="BOK417" s="140"/>
      <c r="BOL417" s="140"/>
      <c r="BOM417" s="132"/>
      <c r="BON417" s="141"/>
      <c r="BOP417" s="2"/>
      <c r="BOQ417" s="2"/>
      <c r="BOR417" s="2"/>
      <c r="BOS417" s="2"/>
      <c r="BOT417" s="2"/>
      <c r="BOU417" s="2"/>
      <c r="BOV417" s="2"/>
      <c r="BOW417" s="2"/>
      <c r="BOY417" s="132"/>
      <c r="BOZ417" s="132"/>
      <c r="BPA417" s="140"/>
      <c r="BPB417" s="132"/>
      <c r="BPC417" s="132"/>
      <c r="BPD417" s="132"/>
      <c r="BPE417" s="140"/>
      <c r="BPF417" s="140"/>
      <c r="BPG417" s="132"/>
      <c r="BPH417" s="141"/>
      <c r="BPJ417" s="2"/>
      <c r="BPK417" s="2"/>
      <c r="BPL417" s="2"/>
      <c r="BPM417" s="2"/>
      <c r="BPN417" s="2"/>
      <c r="BPO417" s="2"/>
      <c r="BPP417" s="2"/>
      <c r="BPQ417" s="2"/>
      <c r="BPS417" s="132"/>
      <c r="BPT417" s="132"/>
      <c r="BPU417" s="140"/>
      <c r="BPV417" s="132"/>
      <c r="BPW417" s="132"/>
      <c r="BPX417" s="132"/>
      <c r="BPY417" s="140"/>
      <c r="BPZ417" s="140"/>
      <c r="BQA417" s="132"/>
      <c r="BQB417" s="141"/>
      <c r="BQD417" s="2"/>
      <c r="BQE417" s="2"/>
      <c r="BQF417" s="2"/>
      <c r="BQG417" s="2"/>
      <c r="BQH417" s="2"/>
      <c r="BQI417" s="2"/>
      <c r="BQJ417" s="2"/>
      <c r="BQK417" s="2"/>
      <c r="BQM417" s="132"/>
      <c r="BQN417" s="132"/>
      <c r="BQO417" s="140"/>
      <c r="BQP417" s="132"/>
      <c r="BQQ417" s="132"/>
      <c r="BQR417" s="132"/>
      <c r="BQS417" s="140"/>
      <c r="BQT417" s="140"/>
      <c r="BQU417" s="132"/>
      <c r="BQV417" s="141"/>
      <c r="BQX417" s="2"/>
      <c r="BQY417" s="2"/>
      <c r="BQZ417" s="2"/>
      <c r="BRA417" s="2"/>
      <c r="BRB417" s="2"/>
      <c r="BRC417" s="2"/>
      <c r="BRD417" s="2"/>
      <c r="BRE417" s="2"/>
      <c r="BRG417" s="132"/>
      <c r="BRH417" s="132"/>
      <c r="BRI417" s="140"/>
      <c r="BRJ417" s="132"/>
      <c r="BRK417" s="132"/>
      <c r="BRL417" s="132"/>
      <c r="BRM417" s="140"/>
      <c r="BRN417" s="140"/>
      <c r="BRO417" s="132"/>
      <c r="BRP417" s="141"/>
      <c r="BRR417" s="2"/>
      <c r="BRS417" s="2"/>
      <c r="BRT417" s="2"/>
      <c r="BRU417" s="2"/>
      <c r="BRV417" s="2"/>
      <c r="BRW417" s="2"/>
      <c r="BRX417" s="2"/>
      <c r="BRY417" s="2"/>
      <c r="BSA417" s="132"/>
      <c r="BSB417" s="132"/>
      <c r="BSC417" s="140"/>
      <c r="BSD417" s="132"/>
      <c r="BSE417" s="132"/>
      <c r="BSF417" s="132"/>
      <c r="BSG417" s="140"/>
      <c r="BSH417" s="140"/>
      <c r="BSI417" s="132"/>
      <c r="BSJ417" s="141"/>
      <c r="BSL417" s="2"/>
      <c r="BSM417" s="2"/>
      <c r="BSN417" s="2"/>
      <c r="BSO417" s="2"/>
      <c r="BSP417" s="2"/>
      <c r="BSQ417" s="2"/>
      <c r="BSR417" s="2"/>
      <c r="BSS417" s="2"/>
      <c r="BSU417" s="132"/>
      <c r="BSV417" s="132"/>
      <c r="BSW417" s="140"/>
      <c r="BSX417" s="132"/>
      <c r="BSY417" s="132"/>
      <c r="BSZ417" s="132"/>
      <c r="BTA417" s="140"/>
      <c r="BTB417" s="140"/>
      <c r="BTC417" s="132"/>
      <c r="BTD417" s="141"/>
      <c r="BTF417" s="2"/>
      <c r="BTG417" s="2"/>
      <c r="BTH417" s="2"/>
      <c r="BTI417" s="2"/>
      <c r="BTJ417" s="2"/>
      <c r="BTK417" s="2"/>
      <c r="BTL417" s="2"/>
      <c r="BTM417" s="2"/>
      <c r="BTO417" s="132"/>
      <c r="BTP417" s="132"/>
      <c r="BTQ417" s="140"/>
      <c r="BTR417" s="132"/>
      <c r="BTS417" s="132"/>
      <c r="BTT417" s="132"/>
      <c r="BTU417" s="140"/>
      <c r="BTV417" s="140"/>
      <c r="BTW417" s="132"/>
      <c r="BTX417" s="141"/>
      <c r="BTZ417" s="2"/>
      <c r="BUA417" s="2"/>
      <c r="BUB417" s="2"/>
      <c r="BUC417" s="2"/>
      <c r="BUD417" s="2"/>
      <c r="BUE417" s="2"/>
      <c r="BUF417" s="2"/>
      <c r="BUG417" s="2"/>
      <c r="BUI417" s="132"/>
      <c r="BUJ417" s="132"/>
      <c r="BUK417" s="140"/>
      <c r="BUL417" s="132"/>
      <c r="BUM417" s="132"/>
      <c r="BUN417" s="132"/>
      <c r="BUO417" s="140"/>
      <c r="BUP417" s="140"/>
      <c r="BUQ417" s="132"/>
      <c r="BUR417" s="141"/>
      <c r="BUT417" s="2"/>
      <c r="BUU417" s="2"/>
      <c r="BUV417" s="2"/>
      <c r="BUW417" s="2"/>
      <c r="BUX417" s="2"/>
      <c r="BUY417" s="2"/>
      <c r="BUZ417" s="2"/>
      <c r="BVA417" s="2"/>
      <c r="BVC417" s="132"/>
      <c r="BVD417" s="132"/>
      <c r="BVE417" s="140"/>
      <c r="BVF417" s="132"/>
      <c r="BVG417" s="132"/>
      <c r="BVH417" s="132"/>
      <c r="BVI417" s="140"/>
      <c r="BVJ417" s="140"/>
      <c r="BVK417" s="132"/>
      <c r="BVL417" s="141"/>
      <c r="BVN417" s="2"/>
      <c r="BVO417" s="2"/>
      <c r="BVP417" s="2"/>
      <c r="BVQ417" s="2"/>
      <c r="BVR417" s="2"/>
      <c r="BVS417" s="2"/>
      <c r="BVT417" s="2"/>
      <c r="BVU417" s="2"/>
      <c r="BVW417" s="132"/>
      <c r="BVX417" s="132"/>
      <c r="BVY417" s="140"/>
      <c r="BVZ417" s="132"/>
      <c r="BWA417" s="132"/>
      <c r="BWB417" s="132"/>
      <c r="BWC417" s="140"/>
      <c r="BWD417" s="140"/>
      <c r="BWE417" s="132"/>
      <c r="BWF417" s="141"/>
      <c r="BWH417" s="2"/>
      <c r="BWI417" s="2"/>
      <c r="BWJ417" s="2"/>
      <c r="BWK417" s="2"/>
      <c r="BWL417" s="2"/>
      <c r="BWM417" s="2"/>
      <c r="BWN417" s="2"/>
      <c r="BWO417" s="2"/>
      <c r="BWQ417" s="132"/>
      <c r="BWR417" s="132"/>
      <c r="BWS417" s="140"/>
      <c r="BWT417" s="132"/>
      <c r="BWU417" s="132"/>
      <c r="BWV417" s="132"/>
      <c r="BWW417" s="140"/>
      <c r="BWX417" s="140"/>
      <c r="BWY417" s="132"/>
      <c r="BWZ417" s="141"/>
      <c r="BXB417" s="2"/>
      <c r="BXC417" s="2"/>
      <c r="BXD417" s="2"/>
      <c r="BXE417" s="2"/>
      <c r="BXF417" s="2"/>
      <c r="BXG417" s="2"/>
      <c r="BXH417" s="2"/>
      <c r="BXI417" s="2"/>
      <c r="BXK417" s="132"/>
      <c r="BXL417" s="132"/>
      <c r="BXM417" s="140"/>
      <c r="BXN417" s="132"/>
      <c r="BXO417" s="132"/>
      <c r="BXP417" s="132"/>
      <c r="BXQ417" s="140"/>
      <c r="BXR417" s="140"/>
      <c r="BXS417" s="132"/>
      <c r="BXT417" s="141"/>
      <c r="BXV417" s="2"/>
      <c r="BXW417" s="2"/>
      <c r="BXX417" s="2"/>
      <c r="BXY417" s="2"/>
      <c r="BXZ417" s="2"/>
      <c r="BYA417" s="2"/>
      <c r="BYB417" s="2"/>
      <c r="BYC417" s="2"/>
      <c r="BYE417" s="132"/>
      <c r="BYF417" s="132"/>
      <c r="BYG417" s="140"/>
      <c r="BYH417" s="132"/>
      <c r="BYI417" s="132"/>
      <c r="BYJ417" s="132"/>
      <c r="BYK417" s="140"/>
      <c r="BYL417" s="140"/>
      <c r="BYM417" s="132"/>
      <c r="BYN417" s="141"/>
      <c r="BYP417" s="2"/>
      <c r="BYQ417" s="2"/>
      <c r="BYR417" s="2"/>
      <c r="BYS417" s="2"/>
      <c r="BYT417" s="2"/>
      <c r="BYU417" s="2"/>
      <c r="BYV417" s="2"/>
      <c r="BYW417" s="2"/>
      <c r="BYY417" s="132"/>
      <c r="BYZ417" s="132"/>
      <c r="BZA417" s="140"/>
      <c r="BZB417" s="132"/>
      <c r="BZC417" s="132"/>
      <c r="BZD417" s="132"/>
      <c r="BZE417" s="140"/>
      <c r="BZF417" s="140"/>
      <c r="BZG417" s="132"/>
      <c r="BZH417" s="141"/>
      <c r="BZJ417" s="2"/>
      <c r="BZK417" s="2"/>
      <c r="BZL417" s="2"/>
      <c r="BZM417" s="2"/>
      <c r="BZN417" s="2"/>
      <c r="BZO417" s="2"/>
      <c r="BZP417" s="2"/>
      <c r="BZQ417" s="2"/>
      <c r="BZS417" s="132"/>
      <c r="BZT417" s="132"/>
      <c r="BZU417" s="140"/>
      <c r="BZV417" s="132"/>
      <c r="BZW417" s="132"/>
      <c r="BZX417" s="132"/>
      <c r="BZY417" s="140"/>
      <c r="BZZ417" s="140"/>
      <c r="CAA417" s="132"/>
      <c r="CAB417" s="141"/>
      <c r="CAD417" s="2"/>
      <c r="CAE417" s="2"/>
      <c r="CAF417" s="2"/>
      <c r="CAG417" s="2"/>
      <c r="CAH417" s="2"/>
      <c r="CAI417" s="2"/>
      <c r="CAJ417" s="2"/>
      <c r="CAK417" s="2"/>
      <c r="CAM417" s="132"/>
      <c r="CAN417" s="132"/>
      <c r="CAO417" s="140"/>
      <c r="CAP417" s="132"/>
      <c r="CAQ417" s="132"/>
      <c r="CAR417" s="132"/>
      <c r="CAS417" s="140"/>
      <c r="CAT417" s="140"/>
      <c r="CAU417" s="132"/>
      <c r="CAV417" s="141"/>
      <c r="CAX417" s="2"/>
      <c r="CAY417" s="2"/>
      <c r="CAZ417" s="2"/>
      <c r="CBA417" s="2"/>
      <c r="CBB417" s="2"/>
      <c r="CBC417" s="2"/>
      <c r="CBD417" s="2"/>
      <c r="CBE417" s="2"/>
      <c r="CBG417" s="132"/>
      <c r="CBH417" s="132"/>
      <c r="CBI417" s="140"/>
      <c r="CBJ417" s="132"/>
      <c r="CBK417" s="132"/>
      <c r="CBL417" s="132"/>
      <c r="CBM417" s="140"/>
      <c r="CBN417" s="140"/>
      <c r="CBO417" s="132"/>
      <c r="CBP417" s="141"/>
      <c r="CBR417" s="2"/>
      <c r="CBS417" s="2"/>
      <c r="CBT417" s="2"/>
      <c r="CBU417" s="2"/>
      <c r="CBV417" s="2"/>
      <c r="CBW417" s="2"/>
      <c r="CBX417" s="2"/>
      <c r="CBY417" s="2"/>
      <c r="CCA417" s="132"/>
      <c r="CCB417" s="132"/>
      <c r="CCC417" s="140"/>
      <c r="CCD417" s="132"/>
      <c r="CCE417" s="132"/>
      <c r="CCF417" s="132"/>
      <c r="CCG417" s="140"/>
      <c r="CCH417" s="140"/>
      <c r="CCI417" s="132"/>
      <c r="CCJ417" s="141"/>
      <c r="CCL417" s="2"/>
      <c r="CCM417" s="2"/>
      <c r="CCN417" s="2"/>
      <c r="CCO417" s="2"/>
      <c r="CCP417" s="2"/>
      <c r="CCQ417" s="2"/>
      <c r="CCR417" s="2"/>
      <c r="CCS417" s="2"/>
      <c r="CCU417" s="132"/>
      <c r="CCV417" s="132"/>
      <c r="CCW417" s="140"/>
      <c r="CCX417" s="132"/>
      <c r="CCY417" s="132"/>
      <c r="CCZ417" s="132"/>
      <c r="CDA417" s="140"/>
      <c r="CDB417" s="140"/>
      <c r="CDC417" s="132"/>
      <c r="CDD417" s="141"/>
      <c r="CDF417" s="2"/>
      <c r="CDG417" s="2"/>
      <c r="CDH417" s="2"/>
      <c r="CDI417" s="2"/>
      <c r="CDJ417" s="2"/>
      <c r="CDK417" s="2"/>
      <c r="CDL417" s="2"/>
      <c r="CDM417" s="2"/>
      <c r="CDO417" s="132"/>
      <c r="CDP417" s="132"/>
      <c r="CDQ417" s="140"/>
      <c r="CDR417" s="132"/>
      <c r="CDS417" s="132"/>
      <c r="CDT417" s="132"/>
      <c r="CDU417" s="140"/>
      <c r="CDV417" s="140"/>
      <c r="CDW417" s="132"/>
      <c r="CDX417" s="141"/>
      <c r="CDZ417" s="2"/>
      <c r="CEA417" s="2"/>
      <c r="CEB417" s="2"/>
      <c r="CEC417" s="2"/>
      <c r="CED417" s="2"/>
      <c r="CEE417" s="2"/>
      <c r="CEF417" s="2"/>
      <c r="CEG417" s="2"/>
      <c r="CEI417" s="132"/>
      <c r="CEJ417" s="132"/>
      <c r="CEK417" s="140"/>
      <c r="CEL417" s="132"/>
      <c r="CEM417" s="132"/>
      <c r="CEN417" s="132"/>
      <c r="CEO417" s="140"/>
      <c r="CEP417" s="140"/>
      <c r="CEQ417" s="132"/>
      <c r="CER417" s="141"/>
      <c r="CET417" s="2"/>
      <c r="CEU417" s="2"/>
      <c r="CEV417" s="2"/>
      <c r="CEW417" s="2"/>
      <c r="CEX417" s="2"/>
      <c r="CEY417" s="2"/>
      <c r="CEZ417" s="2"/>
      <c r="CFA417" s="2"/>
      <c r="CFC417" s="132"/>
      <c r="CFD417" s="132"/>
      <c r="CFE417" s="140"/>
      <c r="CFF417" s="132"/>
      <c r="CFG417" s="132"/>
      <c r="CFH417" s="132"/>
      <c r="CFI417" s="140"/>
      <c r="CFJ417" s="140"/>
      <c r="CFK417" s="132"/>
      <c r="CFL417" s="141"/>
      <c r="CFN417" s="2"/>
      <c r="CFO417" s="2"/>
      <c r="CFP417" s="2"/>
      <c r="CFQ417" s="2"/>
      <c r="CFR417" s="2"/>
      <c r="CFS417" s="2"/>
      <c r="CFT417" s="2"/>
      <c r="CFU417" s="2"/>
      <c r="CFW417" s="132"/>
      <c r="CFX417" s="132"/>
      <c r="CFY417" s="140"/>
      <c r="CFZ417" s="132"/>
      <c r="CGA417" s="132"/>
      <c r="CGB417" s="132"/>
      <c r="CGC417" s="140"/>
      <c r="CGD417" s="140"/>
      <c r="CGE417" s="132"/>
      <c r="CGF417" s="141"/>
      <c r="CGH417" s="2"/>
      <c r="CGI417" s="2"/>
      <c r="CGJ417" s="2"/>
      <c r="CGK417" s="2"/>
      <c r="CGL417" s="2"/>
      <c r="CGM417" s="2"/>
      <c r="CGN417" s="2"/>
      <c r="CGO417" s="2"/>
      <c r="CGQ417" s="132"/>
      <c r="CGR417" s="132"/>
      <c r="CGS417" s="140"/>
      <c r="CGT417" s="132"/>
      <c r="CGU417" s="132"/>
      <c r="CGV417" s="132"/>
      <c r="CGW417" s="140"/>
      <c r="CGX417" s="140"/>
      <c r="CGY417" s="132"/>
      <c r="CGZ417" s="141"/>
      <c r="CHB417" s="2"/>
      <c r="CHC417" s="2"/>
      <c r="CHD417" s="2"/>
      <c r="CHE417" s="2"/>
      <c r="CHF417" s="2"/>
      <c r="CHG417" s="2"/>
      <c r="CHH417" s="2"/>
      <c r="CHI417" s="2"/>
      <c r="CHK417" s="132"/>
      <c r="CHL417" s="132"/>
      <c r="CHM417" s="140"/>
      <c r="CHN417" s="132"/>
      <c r="CHO417" s="132"/>
      <c r="CHP417" s="132"/>
      <c r="CHQ417" s="140"/>
      <c r="CHR417" s="140"/>
      <c r="CHS417" s="132"/>
      <c r="CHT417" s="141"/>
      <c r="CHV417" s="2"/>
      <c r="CHW417" s="2"/>
      <c r="CHX417" s="2"/>
      <c r="CHY417" s="2"/>
      <c r="CHZ417" s="2"/>
      <c r="CIA417" s="2"/>
      <c r="CIB417" s="2"/>
      <c r="CIC417" s="2"/>
      <c r="CIE417" s="132"/>
      <c r="CIF417" s="132"/>
      <c r="CIG417" s="140"/>
      <c r="CIH417" s="132"/>
      <c r="CII417" s="132"/>
      <c r="CIJ417" s="132"/>
      <c r="CIK417" s="140"/>
      <c r="CIL417" s="140"/>
      <c r="CIM417" s="132"/>
      <c r="CIN417" s="141"/>
      <c r="CIP417" s="2"/>
      <c r="CIQ417" s="2"/>
      <c r="CIR417" s="2"/>
      <c r="CIS417" s="2"/>
      <c r="CIT417" s="2"/>
      <c r="CIU417" s="2"/>
      <c r="CIV417" s="2"/>
      <c r="CIW417" s="2"/>
      <c r="CIY417" s="132"/>
      <c r="CIZ417" s="132"/>
      <c r="CJA417" s="140"/>
      <c r="CJB417" s="132"/>
      <c r="CJC417" s="132"/>
      <c r="CJD417" s="132"/>
      <c r="CJE417" s="140"/>
      <c r="CJF417" s="140"/>
      <c r="CJG417" s="132"/>
      <c r="CJH417" s="141"/>
      <c r="CJJ417" s="2"/>
      <c r="CJK417" s="2"/>
      <c r="CJL417" s="2"/>
      <c r="CJM417" s="2"/>
      <c r="CJN417" s="2"/>
      <c r="CJO417" s="2"/>
      <c r="CJP417" s="2"/>
      <c r="CJQ417" s="2"/>
      <c r="CJS417" s="132"/>
      <c r="CJT417" s="132"/>
      <c r="CJU417" s="140"/>
      <c r="CJV417" s="132"/>
      <c r="CJW417" s="132"/>
      <c r="CJX417" s="132"/>
      <c r="CJY417" s="140"/>
      <c r="CJZ417" s="140"/>
      <c r="CKA417" s="132"/>
      <c r="CKB417" s="141"/>
      <c r="CKD417" s="2"/>
      <c r="CKE417" s="2"/>
      <c r="CKF417" s="2"/>
      <c r="CKG417" s="2"/>
      <c r="CKH417" s="2"/>
      <c r="CKI417" s="2"/>
      <c r="CKJ417" s="2"/>
      <c r="CKK417" s="2"/>
      <c r="CKM417" s="132"/>
      <c r="CKN417" s="132"/>
      <c r="CKO417" s="140"/>
      <c r="CKP417" s="132"/>
      <c r="CKQ417" s="132"/>
      <c r="CKR417" s="132"/>
      <c r="CKS417" s="140"/>
      <c r="CKT417" s="140"/>
      <c r="CKU417" s="132"/>
      <c r="CKV417" s="141"/>
      <c r="CKX417" s="2"/>
      <c r="CKY417" s="2"/>
      <c r="CKZ417" s="2"/>
      <c r="CLA417" s="2"/>
      <c r="CLB417" s="2"/>
      <c r="CLC417" s="2"/>
      <c r="CLD417" s="2"/>
      <c r="CLE417" s="2"/>
      <c r="CLG417" s="132"/>
      <c r="CLH417" s="132"/>
      <c r="CLI417" s="140"/>
      <c r="CLJ417" s="132"/>
      <c r="CLK417" s="132"/>
      <c r="CLL417" s="132"/>
      <c r="CLM417" s="140"/>
      <c r="CLN417" s="140"/>
      <c r="CLO417" s="132"/>
      <c r="CLP417" s="141"/>
      <c r="CLR417" s="2"/>
      <c r="CLS417" s="2"/>
      <c r="CLT417" s="2"/>
      <c r="CLU417" s="2"/>
      <c r="CLV417" s="2"/>
      <c r="CLW417" s="2"/>
      <c r="CLX417" s="2"/>
      <c r="CLY417" s="2"/>
      <c r="CMA417" s="132"/>
      <c r="CMB417" s="132"/>
      <c r="CMC417" s="140"/>
      <c r="CMD417" s="132"/>
      <c r="CME417" s="132"/>
      <c r="CMF417" s="132"/>
      <c r="CMG417" s="140"/>
      <c r="CMH417" s="140"/>
      <c r="CMI417" s="132"/>
      <c r="CMJ417" s="141"/>
      <c r="CML417" s="2"/>
      <c r="CMM417" s="2"/>
      <c r="CMN417" s="2"/>
      <c r="CMO417" s="2"/>
      <c r="CMP417" s="2"/>
      <c r="CMQ417" s="2"/>
      <c r="CMR417" s="2"/>
      <c r="CMS417" s="2"/>
      <c r="CMU417" s="132"/>
      <c r="CMV417" s="132"/>
      <c r="CMW417" s="140"/>
      <c r="CMX417" s="132"/>
      <c r="CMY417" s="132"/>
      <c r="CMZ417" s="132"/>
      <c r="CNA417" s="140"/>
      <c r="CNB417" s="140"/>
      <c r="CNC417" s="132"/>
      <c r="CND417" s="141"/>
      <c r="CNF417" s="2"/>
      <c r="CNG417" s="2"/>
      <c r="CNH417" s="2"/>
      <c r="CNI417" s="2"/>
      <c r="CNJ417" s="2"/>
      <c r="CNK417" s="2"/>
      <c r="CNL417" s="2"/>
      <c r="CNM417" s="2"/>
      <c r="CNO417" s="132"/>
      <c r="CNP417" s="132"/>
      <c r="CNQ417" s="140"/>
      <c r="CNR417" s="132"/>
      <c r="CNS417" s="132"/>
      <c r="CNT417" s="132"/>
      <c r="CNU417" s="140"/>
      <c r="CNV417" s="140"/>
      <c r="CNW417" s="132"/>
      <c r="CNX417" s="141"/>
      <c r="CNZ417" s="2"/>
      <c r="COA417" s="2"/>
      <c r="COB417" s="2"/>
      <c r="COC417" s="2"/>
      <c r="COD417" s="2"/>
      <c r="COE417" s="2"/>
      <c r="COF417" s="2"/>
      <c r="COG417" s="2"/>
      <c r="COI417" s="132"/>
      <c r="COJ417" s="132"/>
      <c r="COK417" s="140"/>
      <c r="COL417" s="132"/>
      <c r="COM417" s="132"/>
      <c r="CON417" s="132"/>
      <c r="COO417" s="140"/>
      <c r="COP417" s="140"/>
      <c r="COQ417" s="132"/>
      <c r="COR417" s="141"/>
      <c r="COT417" s="2"/>
      <c r="COU417" s="2"/>
      <c r="COV417" s="2"/>
      <c r="COW417" s="2"/>
      <c r="COX417" s="2"/>
      <c r="COY417" s="2"/>
      <c r="COZ417" s="2"/>
      <c r="CPA417" s="2"/>
      <c r="CPC417" s="132"/>
      <c r="CPD417" s="132"/>
      <c r="CPE417" s="140"/>
      <c r="CPF417" s="132"/>
      <c r="CPG417" s="132"/>
      <c r="CPH417" s="132"/>
      <c r="CPI417" s="140"/>
      <c r="CPJ417" s="140"/>
      <c r="CPK417" s="132"/>
      <c r="CPL417" s="141"/>
      <c r="CPN417" s="2"/>
      <c r="CPO417" s="2"/>
      <c r="CPP417" s="2"/>
      <c r="CPQ417" s="2"/>
      <c r="CPR417" s="2"/>
      <c r="CPS417" s="2"/>
      <c r="CPT417" s="2"/>
      <c r="CPU417" s="2"/>
      <c r="CPW417" s="132"/>
      <c r="CPX417" s="132"/>
      <c r="CPY417" s="140"/>
      <c r="CPZ417" s="132"/>
      <c r="CQA417" s="132"/>
      <c r="CQB417" s="132"/>
      <c r="CQC417" s="140"/>
      <c r="CQD417" s="140"/>
      <c r="CQE417" s="132"/>
      <c r="CQF417" s="141"/>
      <c r="CQH417" s="2"/>
      <c r="CQI417" s="2"/>
      <c r="CQJ417" s="2"/>
      <c r="CQK417" s="2"/>
      <c r="CQL417" s="2"/>
      <c r="CQM417" s="2"/>
      <c r="CQN417" s="2"/>
      <c r="CQO417" s="2"/>
      <c r="CQQ417" s="132"/>
      <c r="CQR417" s="132"/>
      <c r="CQS417" s="140"/>
      <c r="CQT417" s="132"/>
      <c r="CQU417" s="132"/>
      <c r="CQV417" s="132"/>
      <c r="CQW417" s="140"/>
      <c r="CQX417" s="140"/>
      <c r="CQY417" s="132"/>
      <c r="CQZ417" s="141"/>
      <c r="CRB417" s="2"/>
      <c r="CRC417" s="2"/>
      <c r="CRD417" s="2"/>
      <c r="CRE417" s="2"/>
      <c r="CRF417" s="2"/>
      <c r="CRG417" s="2"/>
      <c r="CRH417" s="2"/>
      <c r="CRI417" s="2"/>
      <c r="CRK417" s="132"/>
      <c r="CRL417" s="132"/>
      <c r="CRM417" s="140"/>
      <c r="CRN417" s="132"/>
      <c r="CRO417" s="132"/>
      <c r="CRP417" s="132"/>
      <c r="CRQ417" s="140"/>
      <c r="CRR417" s="140"/>
      <c r="CRS417" s="132"/>
      <c r="CRT417" s="141"/>
      <c r="CRV417" s="2"/>
      <c r="CRW417" s="2"/>
      <c r="CRX417" s="2"/>
      <c r="CRY417" s="2"/>
      <c r="CRZ417" s="2"/>
      <c r="CSA417" s="2"/>
      <c r="CSB417" s="2"/>
      <c r="CSC417" s="2"/>
      <c r="CSE417" s="132"/>
      <c r="CSF417" s="132"/>
      <c r="CSG417" s="140"/>
      <c r="CSH417" s="132"/>
      <c r="CSI417" s="132"/>
      <c r="CSJ417" s="132"/>
      <c r="CSK417" s="140"/>
      <c r="CSL417" s="140"/>
      <c r="CSM417" s="132"/>
      <c r="CSN417" s="141"/>
      <c r="CSP417" s="2"/>
      <c r="CSQ417" s="2"/>
      <c r="CSR417" s="2"/>
      <c r="CSS417" s="2"/>
      <c r="CST417" s="2"/>
      <c r="CSU417" s="2"/>
      <c r="CSV417" s="2"/>
      <c r="CSW417" s="2"/>
      <c r="CSY417" s="132"/>
      <c r="CSZ417" s="132"/>
      <c r="CTA417" s="140"/>
      <c r="CTB417" s="132"/>
      <c r="CTC417" s="132"/>
      <c r="CTD417" s="132"/>
      <c r="CTE417" s="140"/>
      <c r="CTF417" s="140"/>
      <c r="CTG417" s="132"/>
      <c r="CTH417" s="141"/>
      <c r="CTJ417" s="2"/>
      <c r="CTK417" s="2"/>
      <c r="CTL417" s="2"/>
      <c r="CTM417" s="2"/>
      <c r="CTN417" s="2"/>
      <c r="CTO417" s="2"/>
      <c r="CTP417" s="2"/>
      <c r="CTQ417" s="2"/>
      <c r="CTS417" s="132"/>
      <c r="CTT417" s="132"/>
      <c r="CTU417" s="140"/>
      <c r="CTV417" s="132"/>
      <c r="CTW417" s="132"/>
      <c r="CTX417" s="132"/>
      <c r="CTY417" s="140"/>
      <c r="CTZ417" s="140"/>
      <c r="CUA417" s="132"/>
      <c r="CUB417" s="141"/>
      <c r="CUD417" s="2"/>
      <c r="CUE417" s="2"/>
      <c r="CUF417" s="2"/>
      <c r="CUG417" s="2"/>
      <c r="CUH417" s="2"/>
      <c r="CUI417" s="2"/>
      <c r="CUJ417" s="2"/>
      <c r="CUK417" s="2"/>
      <c r="CUM417" s="132"/>
      <c r="CUN417" s="132"/>
      <c r="CUO417" s="140"/>
      <c r="CUP417" s="132"/>
      <c r="CUQ417" s="132"/>
      <c r="CUR417" s="132"/>
      <c r="CUS417" s="140"/>
      <c r="CUT417" s="140"/>
      <c r="CUU417" s="132"/>
      <c r="CUV417" s="141"/>
      <c r="CUX417" s="2"/>
      <c r="CUY417" s="2"/>
      <c r="CUZ417" s="2"/>
      <c r="CVA417" s="2"/>
      <c r="CVB417" s="2"/>
      <c r="CVC417" s="2"/>
      <c r="CVD417" s="2"/>
      <c r="CVE417" s="2"/>
      <c r="CVG417" s="132"/>
      <c r="CVH417" s="132"/>
      <c r="CVI417" s="140"/>
      <c r="CVJ417" s="132"/>
      <c r="CVK417" s="132"/>
      <c r="CVL417" s="132"/>
      <c r="CVM417" s="140"/>
      <c r="CVN417" s="140"/>
      <c r="CVO417" s="132"/>
      <c r="CVP417" s="141"/>
      <c r="CVR417" s="2"/>
      <c r="CVS417" s="2"/>
      <c r="CVT417" s="2"/>
      <c r="CVU417" s="2"/>
      <c r="CVV417" s="2"/>
      <c r="CVW417" s="2"/>
      <c r="CVX417" s="2"/>
      <c r="CVY417" s="2"/>
      <c r="CWA417" s="132"/>
      <c r="CWB417" s="132"/>
      <c r="CWC417" s="140"/>
      <c r="CWD417" s="132"/>
      <c r="CWE417" s="132"/>
      <c r="CWF417" s="132"/>
      <c r="CWG417" s="140"/>
      <c r="CWH417" s="140"/>
      <c r="CWI417" s="132"/>
      <c r="CWJ417" s="141"/>
      <c r="CWL417" s="2"/>
      <c r="CWM417" s="2"/>
      <c r="CWN417" s="2"/>
      <c r="CWO417" s="2"/>
      <c r="CWP417" s="2"/>
      <c r="CWQ417" s="2"/>
      <c r="CWR417" s="2"/>
      <c r="CWS417" s="2"/>
      <c r="CWU417" s="132"/>
      <c r="CWV417" s="132"/>
      <c r="CWW417" s="140"/>
      <c r="CWX417" s="132"/>
      <c r="CWY417" s="132"/>
      <c r="CWZ417" s="132"/>
      <c r="CXA417" s="140"/>
      <c r="CXB417" s="140"/>
      <c r="CXC417" s="132"/>
      <c r="CXD417" s="141"/>
      <c r="CXF417" s="2"/>
      <c r="CXG417" s="2"/>
      <c r="CXH417" s="2"/>
      <c r="CXI417" s="2"/>
      <c r="CXJ417" s="2"/>
      <c r="CXK417" s="2"/>
      <c r="CXL417" s="2"/>
      <c r="CXM417" s="2"/>
      <c r="CXO417" s="132"/>
      <c r="CXP417" s="132"/>
      <c r="CXQ417" s="140"/>
      <c r="CXR417" s="132"/>
      <c r="CXS417" s="132"/>
      <c r="CXT417" s="132"/>
      <c r="CXU417" s="140"/>
      <c r="CXV417" s="140"/>
      <c r="CXW417" s="132"/>
      <c r="CXX417" s="141"/>
      <c r="CXZ417" s="2"/>
      <c r="CYA417" s="2"/>
      <c r="CYB417" s="2"/>
      <c r="CYC417" s="2"/>
      <c r="CYD417" s="2"/>
      <c r="CYE417" s="2"/>
      <c r="CYF417" s="2"/>
      <c r="CYG417" s="2"/>
      <c r="CYI417" s="132"/>
      <c r="CYJ417" s="132"/>
      <c r="CYK417" s="140"/>
      <c r="CYL417" s="132"/>
      <c r="CYM417" s="132"/>
      <c r="CYN417" s="132"/>
      <c r="CYO417" s="140"/>
      <c r="CYP417" s="140"/>
      <c r="CYQ417" s="132"/>
      <c r="CYR417" s="141"/>
      <c r="CYT417" s="2"/>
      <c r="CYU417" s="2"/>
      <c r="CYV417" s="2"/>
      <c r="CYW417" s="2"/>
      <c r="CYX417" s="2"/>
      <c r="CYY417" s="2"/>
      <c r="CYZ417" s="2"/>
      <c r="CZA417" s="2"/>
      <c r="CZC417" s="132"/>
      <c r="CZD417" s="132"/>
      <c r="CZE417" s="140"/>
      <c r="CZF417" s="132"/>
      <c r="CZG417" s="132"/>
      <c r="CZH417" s="132"/>
      <c r="CZI417" s="140"/>
      <c r="CZJ417" s="140"/>
      <c r="CZK417" s="132"/>
      <c r="CZL417" s="141"/>
      <c r="CZN417" s="2"/>
      <c r="CZO417" s="2"/>
      <c r="CZP417" s="2"/>
      <c r="CZQ417" s="2"/>
      <c r="CZR417" s="2"/>
      <c r="CZS417" s="2"/>
      <c r="CZT417" s="2"/>
      <c r="CZU417" s="2"/>
      <c r="CZW417" s="132"/>
      <c r="CZX417" s="132"/>
      <c r="CZY417" s="140"/>
      <c r="CZZ417" s="132"/>
      <c r="DAA417" s="132"/>
      <c r="DAB417" s="132"/>
      <c r="DAC417" s="140"/>
      <c r="DAD417" s="140"/>
      <c r="DAE417" s="132"/>
      <c r="DAF417" s="141"/>
      <c r="DAH417" s="2"/>
      <c r="DAI417" s="2"/>
      <c r="DAJ417" s="2"/>
      <c r="DAK417" s="2"/>
      <c r="DAL417" s="2"/>
      <c r="DAM417" s="2"/>
      <c r="DAN417" s="2"/>
      <c r="DAO417" s="2"/>
      <c r="DAQ417" s="132"/>
      <c r="DAR417" s="132"/>
      <c r="DAS417" s="140"/>
      <c r="DAT417" s="132"/>
      <c r="DAU417" s="132"/>
      <c r="DAV417" s="132"/>
      <c r="DAW417" s="140"/>
      <c r="DAX417" s="140"/>
      <c r="DAY417" s="132"/>
      <c r="DAZ417" s="141"/>
      <c r="DBB417" s="2"/>
      <c r="DBC417" s="2"/>
      <c r="DBD417" s="2"/>
      <c r="DBE417" s="2"/>
      <c r="DBF417" s="2"/>
      <c r="DBG417" s="2"/>
      <c r="DBH417" s="2"/>
      <c r="DBI417" s="2"/>
      <c r="DBK417" s="132"/>
      <c r="DBL417" s="132"/>
      <c r="DBM417" s="140"/>
      <c r="DBN417" s="132"/>
      <c r="DBO417" s="132"/>
      <c r="DBP417" s="132"/>
      <c r="DBQ417" s="140"/>
      <c r="DBR417" s="140"/>
      <c r="DBS417" s="132"/>
      <c r="DBT417" s="141"/>
      <c r="DBV417" s="2"/>
      <c r="DBW417" s="2"/>
      <c r="DBX417" s="2"/>
      <c r="DBY417" s="2"/>
      <c r="DBZ417" s="2"/>
      <c r="DCA417" s="2"/>
      <c r="DCB417" s="2"/>
      <c r="DCC417" s="2"/>
      <c r="DCE417" s="132"/>
      <c r="DCF417" s="132"/>
      <c r="DCG417" s="140"/>
      <c r="DCH417" s="132"/>
      <c r="DCI417" s="132"/>
      <c r="DCJ417" s="132"/>
      <c r="DCK417" s="140"/>
      <c r="DCL417" s="140"/>
      <c r="DCM417" s="132"/>
      <c r="DCN417" s="141"/>
      <c r="DCP417" s="2"/>
      <c r="DCQ417" s="2"/>
      <c r="DCR417" s="2"/>
      <c r="DCS417" s="2"/>
      <c r="DCT417" s="2"/>
      <c r="DCU417" s="2"/>
      <c r="DCV417" s="2"/>
      <c r="DCW417" s="2"/>
      <c r="DCY417" s="132"/>
      <c r="DCZ417" s="132"/>
      <c r="DDA417" s="140"/>
      <c r="DDB417" s="132"/>
      <c r="DDC417" s="132"/>
      <c r="DDD417" s="132"/>
      <c r="DDE417" s="140"/>
      <c r="DDF417" s="140"/>
      <c r="DDG417" s="132"/>
      <c r="DDH417" s="141"/>
      <c r="DDJ417" s="2"/>
      <c r="DDK417" s="2"/>
      <c r="DDL417" s="2"/>
      <c r="DDM417" s="2"/>
      <c r="DDN417" s="2"/>
      <c r="DDO417" s="2"/>
      <c r="DDP417" s="2"/>
      <c r="DDQ417" s="2"/>
      <c r="DDS417" s="132"/>
      <c r="DDT417" s="132"/>
      <c r="DDU417" s="140"/>
      <c r="DDV417" s="132"/>
      <c r="DDW417" s="132"/>
      <c r="DDX417" s="132"/>
      <c r="DDY417" s="140"/>
      <c r="DDZ417" s="140"/>
      <c r="DEA417" s="132"/>
      <c r="DEB417" s="141"/>
      <c r="DED417" s="2"/>
      <c r="DEE417" s="2"/>
      <c r="DEF417" s="2"/>
      <c r="DEG417" s="2"/>
      <c r="DEH417" s="2"/>
      <c r="DEI417" s="2"/>
      <c r="DEJ417" s="2"/>
      <c r="DEK417" s="2"/>
      <c r="DEM417" s="132"/>
      <c r="DEN417" s="132"/>
      <c r="DEO417" s="140"/>
      <c r="DEP417" s="132"/>
      <c r="DEQ417" s="132"/>
      <c r="DER417" s="132"/>
      <c r="DES417" s="140"/>
      <c r="DET417" s="140"/>
      <c r="DEU417" s="132"/>
      <c r="DEV417" s="141"/>
      <c r="DEX417" s="2"/>
      <c r="DEY417" s="2"/>
      <c r="DEZ417" s="2"/>
      <c r="DFA417" s="2"/>
      <c r="DFB417" s="2"/>
      <c r="DFC417" s="2"/>
      <c r="DFD417" s="2"/>
      <c r="DFE417" s="2"/>
      <c r="DFG417" s="132"/>
      <c r="DFH417" s="132"/>
      <c r="DFI417" s="140"/>
      <c r="DFJ417" s="132"/>
      <c r="DFK417" s="132"/>
      <c r="DFL417" s="132"/>
      <c r="DFM417" s="140"/>
      <c r="DFN417" s="140"/>
      <c r="DFO417" s="132"/>
      <c r="DFP417" s="141"/>
      <c r="DFR417" s="2"/>
      <c r="DFS417" s="2"/>
      <c r="DFT417" s="2"/>
      <c r="DFU417" s="2"/>
      <c r="DFV417" s="2"/>
      <c r="DFW417" s="2"/>
      <c r="DFX417" s="2"/>
      <c r="DFY417" s="2"/>
      <c r="DGA417" s="132"/>
      <c r="DGB417" s="132"/>
      <c r="DGC417" s="140"/>
      <c r="DGD417" s="132"/>
      <c r="DGE417" s="132"/>
      <c r="DGF417" s="132"/>
      <c r="DGG417" s="140"/>
      <c r="DGH417" s="140"/>
      <c r="DGI417" s="132"/>
      <c r="DGJ417" s="141"/>
      <c r="DGL417" s="2"/>
      <c r="DGM417" s="2"/>
      <c r="DGN417" s="2"/>
      <c r="DGO417" s="2"/>
      <c r="DGP417" s="2"/>
      <c r="DGQ417" s="2"/>
      <c r="DGR417" s="2"/>
      <c r="DGS417" s="2"/>
      <c r="DGU417" s="132"/>
      <c r="DGV417" s="132"/>
      <c r="DGW417" s="140"/>
      <c r="DGX417" s="132"/>
      <c r="DGY417" s="132"/>
      <c r="DGZ417" s="132"/>
      <c r="DHA417" s="140"/>
      <c r="DHB417" s="140"/>
      <c r="DHC417" s="132"/>
      <c r="DHD417" s="141"/>
      <c r="DHF417" s="2"/>
      <c r="DHG417" s="2"/>
      <c r="DHH417" s="2"/>
      <c r="DHI417" s="2"/>
      <c r="DHJ417" s="2"/>
      <c r="DHK417" s="2"/>
      <c r="DHL417" s="2"/>
      <c r="DHM417" s="2"/>
      <c r="DHO417" s="132"/>
      <c r="DHP417" s="132"/>
      <c r="DHQ417" s="140"/>
      <c r="DHR417" s="132"/>
      <c r="DHS417" s="132"/>
      <c r="DHT417" s="132"/>
      <c r="DHU417" s="140"/>
      <c r="DHV417" s="140"/>
      <c r="DHW417" s="132"/>
      <c r="DHX417" s="141"/>
      <c r="DHZ417" s="2"/>
      <c r="DIA417" s="2"/>
      <c r="DIB417" s="2"/>
      <c r="DIC417" s="2"/>
      <c r="DID417" s="2"/>
      <c r="DIE417" s="2"/>
      <c r="DIF417" s="2"/>
      <c r="DIG417" s="2"/>
      <c r="DII417" s="132"/>
      <c r="DIJ417" s="132"/>
      <c r="DIK417" s="140"/>
      <c r="DIL417" s="132"/>
      <c r="DIM417" s="132"/>
      <c r="DIN417" s="132"/>
      <c r="DIO417" s="140"/>
      <c r="DIP417" s="140"/>
      <c r="DIQ417" s="132"/>
      <c r="DIR417" s="141"/>
      <c r="DIT417" s="2"/>
      <c r="DIU417" s="2"/>
      <c r="DIV417" s="2"/>
      <c r="DIW417" s="2"/>
      <c r="DIX417" s="2"/>
      <c r="DIY417" s="2"/>
      <c r="DIZ417" s="2"/>
      <c r="DJA417" s="2"/>
      <c r="DJC417" s="132"/>
      <c r="DJD417" s="132"/>
      <c r="DJE417" s="140"/>
      <c r="DJF417" s="132"/>
      <c r="DJG417" s="132"/>
      <c r="DJH417" s="132"/>
      <c r="DJI417" s="140"/>
      <c r="DJJ417" s="140"/>
      <c r="DJK417" s="132"/>
      <c r="DJL417" s="141"/>
      <c r="DJN417" s="2"/>
      <c r="DJO417" s="2"/>
      <c r="DJP417" s="2"/>
      <c r="DJQ417" s="2"/>
      <c r="DJR417" s="2"/>
      <c r="DJS417" s="2"/>
      <c r="DJT417" s="2"/>
      <c r="DJU417" s="2"/>
      <c r="DJW417" s="132"/>
      <c r="DJX417" s="132"/>
      <c r="DJY417" s="140"/>
      <c r="DJZ417" s="132"/>
      <c r="DKA417" s="132"/>
      <c r="DKB417" s="132"/>
      <c r="DKC417" s="140"/>
      <c r="DKD417" s="140"/>
      <c r="DKE417" s="132"/>
      <c r="DKF417" s="141"/>
      <c r="DKH417" s="2"/>
      <c r="DKI417" s="2"/>
      <c r="DKJ417" s="2"/>
      <c r="DKK417" s="2"/>
      <c r="DKL417" s="2"/>
      <c r="DKM417" s="2"/>
      <c r="DKN417" s="2"/>
      <c r="DKO417" s="2"/>
      <c r="DKQ417" s="132"/>
      <c r="DKR417" s="132"/>
      <c r="DKS417" s="140"/>
      <c r="DKT417" s="132"/>
      <c r="DKU417" s="132"/>
      <c r="DKV417" s="132"/>
      <c r="DKW417" s="140"/>
      <c r="DKX417" s="140"/>
      <c r="DKY417" s="132"/>
      <c r="DKZ417" s="141"/>
      <c r="DLB417" s="2"/>
      <c r="DLC417" s="2"/>
      <c r="DLD417" s="2"/>
      <c r="DLE417" s="2"/>
      <c r="DLF417" s="2"/>
      <c r="DLG417" s="2"/>
      <c r="DLH417" s="2"/>
      <c r="DLI417" s="2"/>
      <c r="DLK417" s="132"/>
      <c r="DLL417" s="132"/>
      <c r="DLM417" s="140"/>
      <c r="DLN417" s="132"/>
      <c r="DLO417" s="132"/>
      <c r="DLP417" s="132"/>
      <c r="DLQ417" s="140"/>
      <c r="DLR417" s="140"/>
      <c r="DLS417" s="132"/>
      <c r="DLT417" s="141"/>
      <c r="DLV417" s="2"/>
      <c r="DLW417" s="2"/>
      <c r="DLX417" s="2"/>
      <c r="DLY417" s="2"/>
      <c r="DLZ417" s="2"/>
      <c r="DMA417" s="2"/>
      <c r="DMB417" s="2"/>
      <c r="DMC417" s="2"/>
      <c r="DME417" s="132"/>
      <c r="DMF417" s="132"/>
      <c r="DMG417" s="140"/>
      <c r="DMH417" s="132"/>
      <c r="DMI417" s="132"/>
      <c r="DMJ417" s="132"/>
      <c r="DMK417" s="140"/>
      <c r="DML417" s="140"/>
      <c r="DMM417" s="132"/>
      <c r="DMN417" s="141"/>
      <c r="DMP417" s="2"/>
      <c r="DMQ417" s="2"/>
      <c r="DMR417" s="2"/>
      <c r="DMS417" s="2"/>
      <c r="DMT417" s="2"/>
      <c r="DMU417" s="2"/>
      <c r="DMV417" s="2"/>
      <c r="DMW417" s="2"/>
      <c r="DMY417" s="132"/>
      <c r="DMZ417" s="132"/>
      <c r="DNA417" s="140"/>
      <c r="DNB417" s="132"/>
      <c r="DNC417" s="132"/>
      <c r="DND417" s="132"/>
      <c r="DNE417" s="140"/>
      <c r="DNF417" s="140"/>
      <c r="DNG417" s="132"/>
      <c r="DNH417" s="141"/>
      <c r="DNJ417" s="2"/>
      <c r="DNK417" s="2"/>
      <c r="DNL417" s="2"/>
      <c r="DNM417" s="2"/>
      <c r="DNN417" s="2"/>
      <c r="DNO417" s="2"/>
      <c r="DNP417" s="2"/>
      <c r="DNQ417" s="2"/>
      <c r="DNS417" s="132"/>
      <c r="DNT417" s="132"/>
      <c r="DNU417" s="140"/>
      <c r="DNV417" s="132"/>
      <c r="DNW417" s="132"/>
      <c r="DNX417" s="132"/>
      <c r="DNY417" s="140"/>
      <c r="DNZ417" s="140"/>
      <c r="DOA417" s="132"/>
      <c r="DOB417" s="141"/>
      <c r="DOD417" s="2"/>
      <c r="DOE417" s="2"/>
      <c r="DOF417" s="2"/>
      <c r="DOG417" s="2"/>
      <c r="DOH417" s="2"/>
      <c r="DOI417" s="2"/>
      <c r="DOJ417" s="2"/>
      <c r="DOK417" s="2"/>
      <c r="DOM417" s="132"/>
      <c r="DON417" s="132"/>
      <c r="DOO417" s="140"/>
      <c r="DOP417" s="132"/>
      <c r="DOQ417" s="132"/>
      <c r="DOR417" s="132"/>
      <c r="DOS417" s="140"/>
      <c r="DOT417" s="140"/>
      <c r="DOU417" s="132"/>
      <c r="DOV417" s="141"/>
      <c r="DOX417" s="2"/>
      <c r="DOY417" s="2"/>
      <c r="DOZ417" s="2"/>
      <c r="DPA417" s="2"/>
      <c r="DPB417" s="2"/>
      <c r="DPC417" s="2"/>
      <c r="DPD417" s="2"/>
      <c r="DPE417" s="2"/>
      <c r="DPG417" s="132"/>
      <c r="DPH417" s="132"/>
      <c r="DPI417" s="140"/>
      <c r="DPJ417" s="132"/>
      <c r="DPK417" s="132"/>
      <c r="DPL417" s="132"/>
      <c r="DPM417" s="140"/>
      <c r="DPN417" s="140"/>
      <c r="DPO417" s="132"/>
      <c r="DPP417" s="141"/>
      <c r="DPR417" s="2"/>
      <c r="DPS417" s="2"/>
      <c r="DPT417" s="2"/>
      <c r="DPU417" s="2"/>
      <c r="DPV417" s="2"/>
      <c r="DPW417" s="2"/>
      <c r="DPX417" s="2"/>
      <c r="DPY417" s="2"/>
      <c r="DQA417" s="132"/>
      <c r="DQB417" s="132"/>
      <c r="DQC417" s="140"/>
      <c r="DQD417" s="132"/>
      <c r="DQE417" s="132"/>
      <c r="DQF417" s="132"/>
      <c r="DQG417" s="140"/>
      <c r="DQH417" s="140"/>
      <c r="DQI417" s="132"/>
      <c r="DQJ417" s="141"/>
      <c r="DQL417" s="2"/>
      <c r="DQM417" s="2"/>
      <c r="DQN417" s="2"/>
      <c r="DQO417" s="2"/>
      <c r="DQP417" s="2"/>
      <c r="DQQ417" s="2"/>
      <c r="DQR417" s="2"/>
      <c r="DQS417" s="2"/>
      <c r="DQU417" s="132"/>
      <c r="DQV417" s="132"/>
      <c r="DQW417" s="140"/>
      <c r="DQX417" s="132"/>
      <c r="DQY417" s="132"/>
      <c r="DQZ417" s="132"/>
      <c r="DRA417" s="140"/>
      <c r="DRB417" s="140"/>
      <c r="DRC417" s="132"/>
      <c r="DRD417" s="141"/>
      <c r="DRF417" s="2"/>
      <c r="DRG417" s="2"/>
      <c r="DRH417" s="2"/>
      <c r="DRI417" s="2"/>
      <c r="DRJ417" s="2"/>
      <c r="DRK417" s="2"/>
      <c r="DRL417" s="2"/>
      <c r="DRM417" s="2"/>
      <c r="DRO417" s="132"/>
      <c r="DRP417" s="132"/>
      <c r="DRQ417" s="140"/>
      <c r="DRR417" s="132"/>
      <c r="DRS417" s="132"/>
      <c r="DRT417" s="132"/>
      <c r="DRU417" s="140"/>
      <c r="DRV417" s="140"/>
      <c r="DRW417" s="132"/>
      <c r="DRX417" s="141"/>
      <c r="DRZ417" s="2"/>
      <c r="DSA417" s="2"/>
      <c r="DSB417" s="2"/>
      <c r="DSC417" s="2"/>
      <c r="DSD417" s="2"/>
      <c r="DSE417" s="2"/>
      <c r="DSF417" s="2"/>
      <c r="DSG417" s="2"/>
      <c r="DSI417" s="132"/>
      <c r="DSJ417" s="132"/>
      <c r="DSK417" s="140"/>
      <c r="DSL417" s="132"/>
      <c r="DSM417" s="132"/>
      <c r="DSN417" s="132"/>
      <c r="DSO417" s="140"/>
      <c r="DSP417" s="140"/>
      <c r="DSQ417" s="132"/>
      <c r="DSR417" s="141"/>
      <c r="DST417" s="2"/>
      <c r="DSU417" s="2"/>
      <c r="DSV417" s="2"/>
      <c r="DSW417" s="2"/>
      <c r="DSX417" s="2"/>
      <c r="DSY417" s="2"/>
      <c r="DSZ417" s="2"/>
      <c r="DTA417" s="2"/>
      <c r="DTC417" s="132"/>
      <c r="DTD417" s="132"/>
      <c r="DTE417" s="140"/>
      <c r="DTF417" s="132"/>
      <c r="DTG417" s="132"/>
      <c r="DTH417" s="132"/>
      <c r="DTI417" s="140"/>
      <c r="DTJ417" s="140"/>
      <c r="DTK417" s="132"/>
      <c r="DTL417" s="141"/>
      <c r="DTN417" s="2"/>
      <c r="DTO417" s="2"/>
      <c r="DTP417" s="2"/>
      <c r="DTQ417" s="2"/>
      <c r="DTR417" s="2"/>
      <c r="DTS417" s="2"/>
      <c r="DTT417" s="2"/>
      <c r="DTU417" s="2"/>
      <c r="DTW417" s="132"/>
      <c r="DTX417" s="132"/>
      <c r="DTY417" s="140"/>
      <c r="DTZ417" s="132"/>
      <c r="DUA417" s="132"/>
      <c r="DUB417" s="132"/>
      <c r="DUC417" s="140"/>
      <c r="DUD417" s="140"/>
      <c r="DUE417" s="132"/>
      <c r="DUF417" s="141"/>
      <c r="DUH417" s="2"/>
      <c r="DUI417" s="2"/>
      <c r="DUJ417" s="2"/>
      <c r="DUK417" s="2"/>
      <c r="DUL417" s="2"/>
      <c r="DUM417" s="2"/>
      <c r="DUN417" s="2"/>
      <c r="DUO417" s="2"/>
      <c r="DUQ417" s="132"/>
      <c r="DUR417" s="132"/>
      <c r="DUS417" s="140"/>
      <c r="DUT417" s="132"/>
      <c r="DUU417" s="132"/>
      <c r="DUV417" s="132"/>
      <c r="DUW417" s="140"/>
      <c r="DUX417" s="140"/>
      <c r="DUY417" s="132"/>
      <c r="DUZ417" s="141"/>
      <c r="DVB417" s="2"/>
      <c r="DVC417" s="2"/>
      <c r="DVD417" s="2"/>
      <c r="DVE417" s="2"/>
      <c r="DVF417" s="2"/>
      <c r="DVG417" s="2"/>
      <c r="DVH417" s="2"/>
      <c r="DVI417" s="2"/>
      <c r="DVK417" s="132"/>
      <c r="DVL417" s="132"/>
      <c r="DVM417" s="140"/>
      <c r="DVN417" s="132"/>
      <c r="DVO417" s="132"/>
      <c r="DVP417" s="132"/>
      <c r="DVQ417" s="140"/>
      <c r="DVR417" s="140"/>
      <c r="DVS417" s="132"/>
      <c r="DVT417" s="141"/>
      <c r="DVV417" s="2"/>
      <c r="DVW417" s="2"/>
      <c r="DVX417" s="2"/>
      <c r="DVY417" s="2"/>
      <c r="DVZ417" s="2"/>
      <c r="DWA417" s="2"/>
      <c r="DWB417" s="2"/>
      <c r="DWC417" s="2"/>
      <c r="DWE417" s="132"/>
      <c r="DWF417" s="132"/>
      <c r="DWG417" s="140"/>
      <c r="DWH417" s="132"/>
      <c r="DWI417" s="132"/>
      <c r="DWJ417" s="132"/>
      <c r="DWK417" s="140"/>
      <c r="DWL417" s="140"/>
      <c r="DWM417" s="132"/>
      <c r="DWN417" s="141"/>
      <c r="DWP417" s="2"/>
      <c r="DWQ417" s="2"/>
      <c r="DWR417" s="2"/>
      <c r="DWS417" s="2"/>
      <c r="DWT417" s="2"/>
      <c r="DWU417" s="2"/>
      <c r="DWV417" s="2"/>
      <c r="DWW417" s="2"/>
      <c r="DWY417" s="132"/>
      <c r="DWZ417" s="132"/>
      <c r="DXA417" s="140"/>
      <c r="DXB417" s="132"/>
      <c r="DXC417" s="132"/>
      <c r="DXD417" s="132"/>
      <c r="DXE417" s="140"/>
      <c r="DXF417" s="140"/>
      <c r="DXG417" s="132"/>
      <c r="DXH417" s="141"/>
      <c r="DXJ417" s="2"/>
      <c r="DXK417" s="2"/>
      <c r="DXL417" s="2"/>
      <c r="DXM417" s="2"/>
      <c r="DXN417" s="2"/>
      <c r="DXO417" s="2"/>
      <c r="DXP417" s="2"/>
      <c r="DXQ417" s="2"/>
      <c r="DXS417" s="132"/>
      <c r="DXT417" s="132"/>
      <c r="DXU417" s="140"/>
      <c r="DXV417" s="132"/>
      <c r="DXW417" s="132"/>
      <c r="DXX417" s="132"/>
      <c r="DXY417" s="140"/>
      <c r="DXZ417" s="140"/>
      <c r="DYA417" s="132"/>
      <c r="DYB417" s="141"/>
      <c r="DYD417" s="2"/>
      <c r="DYE417" s="2"/>
      <c r="DYF417" s="2"/>
      <c r="DYG417" s="2"/>
      <c r="DYH417" s="2"/>
      <c r="DYI417" s="2"/>
      <c r="DYJ417" s="2"/>
      <c r="DYK417" s="2"/>
      <c r="DYM417" s="132"/>
      <c r="DYN417" s="132"/>
      <c r="DYO417" s="140"/>
      <c r="DYP417" s="132"/>
      <c r="DYQ417" s="132"/>
      <c r="DYR417" s="132"/>
      <c r="DYS417" s="140"/>
      <c r="DYT417" s="140"/>
      <c r="DYU417" s="132"/>
      <c r="DYV417" s="141"/>
      <c r="DYX417" s="2"/>
      <c r="DYY417" s="2"/>
      <c r="DYZ417" s="2"/>
      <c r="DZA417" s="2"/>
      <c r="DZB417" s="2"/>
      <c r="DZC417" s="2"/>
      <c r="DZD417" s="2"/>
      <c r="DZE417" s="2"/>
      <c r="DZG417" s="132"/>
      <c r="DZH417" s="132"/>
      <c r="DZI417" s="140"/>
      <c r="DZJ417" s="132"/>
      <c r="DZK417" s="132"/>
      <c r="DZL417" s="132"/>
      <c r="DZM417" s="140"/>
      <c r="DZN417" s="140"/>
      <c r="DZO417" s="132"/>
      <c r="DZP417" s="141"/>
      <c r="DZR417" s="2"/>
      <c r="DZS417" s="2"/>
      <c r="DZT417" s="2"/>
      <c r="DZU417" s="2"/>
      <c r="DZV417" s="2"/>
      <c r="DZW417" s="2"/>
      <c r="DZX417" s="2"/>
      <c r="DZY417" s="2"/>
      <c r="EAA417" s="132"/>
      <c r="EAB417" s="132"/>
      <c r="EAC417" s="140"/>
      <c r="EAD417" s="132"/>
      <c r="EAE417" s="132"/>
      <c r="EAF417" s="132"/>
      <c r="EAG417" s="140"/>
      <c r="EAH417" s="140"/>
      <c r="EAI417" s="132"/>
      <c r="EAJ417" s="141"/>
      <c r="EAL417" s="2"/>
      <c r="EAM417" s="2"/>
      <c r="EAN417" s="2"/>
      <c r="EAO417" s="2"/>
      <c r="EAP417" s="2"/>
      <c r="EAQ417" s="2"/>
      <c r="EAR417" s="2"/>
      <c r="EAS417" s="2"/>
      <c r="EAU417" s="132"/>
      <c r="EAV417" s="132"/>
      <c r="EAW417" s="140"/>
      <c r="EAX417" s="132"/>
      <c r="EAY417" s="132"/>
      <c r="EAZ417" s="132"/>
      <c r="EBA417" s="140"/>
      <c r="EBB417" s="140"/>
      <c r="EBC417" s="132"/>
      <c r="EBD417" s="141"/>
      <c r="EBF417" s="2"/>
      <c r="EBG417" s="2"/>
      <c r="EBH417" s="2"/>
      <c r="EBI417" s="2"/>
      <c r="EBJ417" s="2"/>
      <c r="EBK417" s="2"/>
      <c r="EBL417" s="2"/>
      <c r="EBM417" s="2"/>
      <c r="EBO417" s="132"/>
      <c r="EBP417" s="132"/>
      <c r="EBQ417" s="140"/>
      <c r="EBR417" s="132"/>
      <c r="EBS417" s="132"/>
      <c r="EBT417" s="132"/>
      <c r="EBU417" s="140"/>
      <c r="EBV417" s="140"/>
      <c r="EBW417" s="132"/>
      <c r="EBX417" s="141"/>
      <c r="EBZ417" s="2"/>
      <c r="ECA417" s="2"/>
      <c r="ECB417" s="2"/>
      <c r="ECC417" s="2"/>
      <c r="ECD417" s="2"/>
      <c r="ECE417" s="2"/>
      <c r="ECF417" s="2"/>
      <c r="ECG417" s="2"/>
      <c r="ECI417" s="132"/>
      <c r="ECJ417" s="132"/>
      <c r="ECK417" s="140"/>
      <c r="ECL417" s="132"/>
      <c r="ECM417" s="132"/>
      <c r="ECN417" s="132"/>
      <c r="ECO417" s="140"/>
      <c r="ECP417" s="140"/>
      <c r="ECQ417" s="132"/>
      <c r="ECR417" s="141"/>
      <c r="ECT417" s="2"/>
      <c r="ECU417" s="2"/>
      <c r="ECV417" s="2"/>
      <c r="ECW417" s="2"/>
      <c r="ECX417" s="2"/>
      <c r="ECY417" s="2"/>
      <c r="ECZ417" s="2"/>
      <c r="EDA417" s="2"/>
      <c r="EDC417" s="132"/>
      <c r="EDD417" s="132"/>
      <c r="EDE417" s="140"/>
      <c r="EDF417" s="132"/>
      <c r="EDG417" s="132"/>
      <c r="EDH417" s="132"/>
      <c r="EDI417" s="140"/>
      <c r="EDJ417" s="140"/>
      <c r="EDK417" s="132"/>
      <c r="EDL417" s="141"/>
      <c r="EDN417" s="2"/>
      <c r="EDO417" s="2"/>
      <c r="EDP417" s="2"/>
      <c r="EDQ417" s="2"/>
      <c r="EDR417" s="2"/>
      <c r="EDS417" s="2"/>
      <c r="EDT417" s="2"/>
      <c r="EDU417" s="2"/>
      <c r="EDW417" s="132"/>
      <c r="EDX417" s="132"/>
      <c r="EDY417" s="140"/>
      <c r="EDZ417" s="132"/>
      <c r="EEA417" s="132"/>
      <c r="EEB417" s="132"/>
      <c r="EEC417" s="140"/>
      <c r="EED417" s="140"/>
      <c r="EEE417" s="132"/>
      <c r="EEF417" s="141"/>
      <c r="EEH417" s="2"/>
      <c r="EEI417" s="2"/>
      <c r="EEJ417" s="2"/>
      <c r="EEK417" s="2"/>
      <c r="EEL417" s="2"/>
      <c r="EEM417" s="2"/>
      <c r="EEN417" s="2"/>
      <c r="EEO417" s="2"/>
      <c r="EEQ417" s="132"/>
      <c r="EER417" s="132"/>
      <c r="EES417" s="140"/>
      <c r="EET417" s="132"/>
      <c r="EEU417" s="132"/>
      <c r="EEV417" s="132"/>
      <c r="EEW417" s="140"/>
      <c r="EEX417" s="140"/>
      <c r="EEY417" s="132"/>
      <c r="EEZ417" s="141"/>
      <c r="EFB417" s="2"/>
      <c r="EFC417" s="2"/>
      <c r="EFD417" s="2"/>
      <c r="EFE417" s="2"/>
      <c r="EFF417" s="2"/>
      <c r="EFG417" s="2"/>
      <c r="EFH417" s="2"/>
      <c r="EFI417" s="2"/>
      <c r="EFK417" s="132"/>
      <c r="EFL417" s="132"/>
      <c r="EFM417" s="140"/>
      <c r="EFN417" s="132"/>
      <c r="EFO417" s="132"/>
      <c r="EFP417" s="132"/>
      <c r="EFQ417" s="140"/>
      <c r="EFR417" s="140"/>
      <c r="EFS417" s="132"/>
      <c r="EFT417" s="141"/>
      <c r="EFV417" s="2"/>
      <c r="EFW417" s="2"/>
      <c r="EFX417" s="2"/>
      <c r="EFY417" s="2"/>
      <c r="EFZ417" s="2"/>
      <c r="EGA417" s="2"/>
      <c r="EGB417" s="2"/>
      <c r="EGC417" s="2"/>
      <c r="EGE417" s="132"/>
      <c r="EGF417" s="132"/>
      <c r="EGG417" s="140"/>
      <c r="EGH417" s="132"/>
      <c r="EGI417" s="132"/>
      <c r="EGJ417" s="132"/>
      <c r="EGK417" s="140"/>
      <c r="EGL417" s="140"/>
      <c r="EGM417" s="132"/>
      <c r="EGN417" s="141"/>
      <c r="EGP417" s="2"/>
      <c r="EGQ417" s="2"/>
      <c r="EGR417" s="2"/>
      <c r="EGS417" s="2"/>
      <c r="EGT417" s="2"/>
      <c r="EGU417" s="2"/>
      <c r="EGV417" s="2"/>
      <c r="EGW417" s="2"/>
      <c r="EGY417" s="132"/>
      <c r="EGZ417" s="132"/>
      <c r="EHA417" s="140"/>
      <c r="EHB417" s="132"/>
      <c r="EHC417" s="132"/>
      <c r="EHD417" s="132"/>
      <c r="EHE417" s="140"/>
      <c r="EHF417" s="140"/>
      <c r="EHG417" s="132"/>
      <c r="EHH417" s="141"/>
      <c r="EHJ417" s="2"/>
      <c r="EHK417" s="2"/>
      <c r="EHL417" s="2"/>
      <c r="EHM417" s="2"/>
      <c r="EHN417" s="2"/>
      <c r="EHO417" s="2"/>
      <c r="EHP417" s="2"/>
      <c r="EHQ417" s="2"/>
      <c r="EHS417" s="132"/>
      <c r="EHT417" s="132"/>
      <c r="EHU417" s="140"/>
      <c r="EHV417" s="132"/>
      <c r="EHW417" s="132"/>
      <c r="EHX417" s="132"/>
      <c r="EHY417" s="140"/>
      <c r="EHZ417" s="140"/>
      <c r="EIA417" s="132"/>
      <c r="EIB417" s="141"/>
      <c r="EID417" s="2"/>
      <c r="EIE417" s="2"/>
      <c r="EIF417" s="2"/>
      <c r="EIG417" s="2"/>
      <c r="EIH417" s="2"/>
      <c r="EII417" s="2"/>
      <c r="EIJ417" s="2"/>
      <c r="EIK417" s="2"/>
      <c r="EIM417" s="132"/>
      <c r="EIN417" s="132"/>
      <c r="EIO417" s="140"/>
      <c r="EIP417" s="132"/>
      <c r="EIQ417" s="132"/>
      <c r="EIR417" s="132"/>
      <c r="EIS417" s="140"/>
      <c r="EIT417" s="140"/>
      <c r="EIU417" s="132"/>
      <c r="EIV417" s="141"/>
      <c r="EIX417" s="2"/>
      <c r="EIY417" s="2"/>
      <c r="EIZ417" s="2"/>
      <c r="EJA417" s="2"/>
      <c r="EJB417" s="2"/>
      <c r="EJC417" s="2"/>
      <c r="EJD417" s="2"/>
      <c r="EJE417" s="2"/>
      <c r="EJG417" s="132"/>
      <c r="EJH417" s="132"/>
      <c r="EJI417" s="140"/>
      <c r="EJJ417" s="132"/>
      <c r="EJK417" s="132"/>
      <c r="EJL417" s="132"/>
      <c r="EJM417" s="140"/>
      <c r="EJN417" s="140"/>
      <c r="EJO417" s="132"/>
      <c r="EJP417" s="141"/>
      <c r="EJR417" s="2"/>
      <c r="EJS417" s="2"/>
      <c r="EJT417" s="2"/>
      <c r="EJU417" s="2"/>
      <c r="EJV417" s="2"/>
      <c r="EJW417" s="2"/>
      <c r="EJX417" s="2"/>
      <c r="EJY417" s="2"/>
      <c r="EKA417" s="132"/>
      <c r="EKB417" s="132"/>
      <c r="EKC417" s="140"/>
      <c r="EKD417" s="132"/>
      <c r="EKE417" s="132"/>
      <c r="EKF417" s="132"/>
      <c r="EKG417" s="140"/>
      <c r="EKH417" s="140"/>
      <c r="EKI417" s="132"/>
      <c r="EKJ417" s="141"/>
      <c r="EKL417" s="2"/>
      <c r="EKM417" s="2"/>
      <c r="EKN417" s="2"/>
      <c r="EKO417" s="2"/>
      <c r="EKP417" s="2"/>
      <c r="EKQ417" s="2"/>
      <c r="EKR417" s="2"/>
      <c r="EKS417" s="2"/>
      <c r="EKU417" s="132"/>
      <c r="EKV417" s="132"/>
      <c r="EKW417" s="140"/>
      <c r="EKX417" s="132"/>
      <c r="EKY417" s="132"/>
      <c r="EKZ417" s="132"/>
      <c r="ELA417" s="140"/>
      <c r="ELB417" s="140"/>
      <c r="ELC417" s="132"/>
      <c r="ELD417" s="141"/>
      <c r="ELF417" s="2"/>
      <c r="ELG417" s="2"/>
      <c r="ELH417" s="2"/>
      <c r="ELI417" s="2"/>
      <c r="ELJ417" s="2"/>
      <c r="ELK417" s="2"/>
      <c r="ELL417" s="2"/>
      <c r="ELM417" s="2"/>
      <c r="ELO417" s="132"/>
      <c r="ELP417" s="132"/>
      <c r="ELQ417" s="140"/>
      <c r="ELR417" s="132"/>
      <c r="ELS417" s="132"/>
      <c r="ELT417" s="132"/>
      <c r="ELU417" s="140"/>
      <c r="ELV417" s="140"/>
      <c r="ELW417" s="132"/>
      <c r="ELX417" s="141"/>
      <c r="ELZ417" s="2"/>
      <c r="EMA417" s="2"/>
      <c r="EMB417" s="2"/>
      <c r="EMC417" s="2"/>
      <c r="EMD417" s="2"/>
      <c r="EME417" s="2"/>
      <c r="EMF417" s="2"/>
      <c r="EMG417" s="2"/>
      <c r="EMI417" s="132"/>
      <c r="EMJ417" s="132"/>
      <c r="EMK417" s="140"/>
      <c r="EML417" s="132"/>
      <c r="EMM417" s="132"/>
      <c r="EMN417" s="132"/>
      <c r="EMO417" s="140"/>
      <c r="EMP417" s="140"/>
      <c r="EMQ417" s="132"/>
      <c r="EMR417" s="141"/>
      <c r="EMT417" s="2"/>
      <c r="EMU417" s="2"/>
      <c r="EMV417" s="2"/>
      <c r="EMW417" s="2"/>
      <c r="EMX417" s="2"/>
      <c r="EMY417" s="2"/>
      <c r="EMZ417" s="2"/>
      <c r="ENA417" s="2"/>
      <c r="ENC417" s="132"/>
      <c r="END417" s="132"/>
      <c r="ENE417" s="140"/>
      <c r="ENF417" s="132"/>
      <c r="ENG417" s="132"/>
      <c r="ENH417" s="132"/>
      <c r="ENI417" s="140"/>
      <c r="ENJ417" s="140"/>
      <c r="ENK417" s="132"/>
      <c r="ENL417" s="141"/>
      <c r="ENN417" s="2"/>
      <c r="ENO417" s="2"/>
      <c r="ENP417" s="2"/>
      <c r="ENQ417" s="2"/>
      <c r="ENR417" s="2"/>
      <c r="ENS417" s="2"/>
      <c r="ENT417" s="2"/>
      <c r="ENU417" s="2"/>
      <c r="ENW417" s="132"/>
      <c r="ENX417" s="132"/>
      <c r="ENY417" s="140"/>
      <c r="ENZ417" s="132"/>
      <c r="EOA417" s="132"/>
      <c r="EOB417" s="132"/>
      <c r="EOC417" s="140"/>
      <c r="EOD417" s="140"/>
      <c r="EOE417" s="132"/>
      <c r="EOF417" s="141"/>
      <c r="EOH417" s="2"/>
      <c r="EOI417" s="2"/>
      <c r="EOJ417" s="2"/>
      <c r="EOK417" s="2"/>
      <c r="EOL417" s="2"/>
      <c r="EOM417" s="2"/>
      <c r="EON417" s="2"/>
      <c r="EOO417" s="2"/>
      <c r="EOQ417" s="132"/>
      <c r="EOR417" s="132"/>
      <c r="EOS417" s="140"/>
      <c r="EOT417" s="132"/>
      <c r="EOU417" s="132"/>
      <c r="EOV417" s="132"/>
      <c r="EOW417" s="140"/>
      <c r="EOX417" s="140"/>
      <c r="EOY417" s="132"/>
      <c r="EOZ417" s="141"/>
      <c r="EPB417" s="2"/>
      <c r="EPC417" s="2"/>
      <c r="EPD417" s="2"/>
      <c r="EPE417" s="2"/>
      <c r="EPF417" s="2"/>
      <c r="EPG417" s="2"/>
      <c r="EPH417" s="2"/>
      <c r="EPI417" s="2"/>
      <c r="EPK417" s="132"/>
      <c r="EPL417" s="132"/>
      <c r="EPM417" s="140"/>
      <c r="EPN417" s="132"/>
      <c r="EPO417" s="132"/>
      <c r="EPP417" s="132"/>
      <c r="EPQ417" s="140"/>
      <c r="EPR417" s="140"/>
      <c r="EPS417" s="132"/>
      <c r="EPT417" s="141"/>
      <c r="EPV417" s="2"/>
      <c r="EPW417" s="2"/>
      <c r="EPX417" s="2"/>
      <c r="EPY417" s="2"/>
      <c r="EPZ417" s="2"/>
      <c r="EQA417" s="2"/>
      <c r="EQB417" s="2"/>
      <c r="EQC417" s="2"/>
      <c r="EQE417" s="132"/>
      <c r="EQF417" s="132"/>
      <c r="EQG417" s="140"/>
      <c r="EQH417" s="132"/>
      <c r="EQI417" s="132"/>
      <c r="EQJ417" s="132"/>
      <c r="EQK417" s="140"/>
      <c r="EQL417" s="140"/>
      <c r="EQM417" s="132"/>
      <c r="EQN417" s="141"/>
      <c r="EQP417" s="2"/>
      <c r="EQQ417" s="2"/>
      <c r="EQR417" s="2"/>
      <c r="EQS417" s="2"/>
      <c r="EQT417" s="2"/>
      <c r="EQU417" s="2"/>
      <c r="EQV417" s="2"/>
      <c r="EQW417" s="2"/>
      <c r="EQY417" s="132"/>
      <c r="EQZ417" s="132"/>
      <c r="ERA417" s="140"/>
      <c r="ERB417" s="132"/>
      <c r="ERC417" s="132"/>
      <c r="ERD417" s="132"/>
      <c r="ERE417" s="140"/>
      <c r="ERF417" s="140"/>
      <c r="ERG417" s="132"/>
      <c r="ERH417" s="141"/>
      <c r="ERJ417" s="2"/>
      <c r="ERK417" s="2"/>
      <c r="ERL417" s="2"/>
      <c r="ERM417" s="2"/>
      <c r="ERN417" s="2"/>
      <c r="ERO417" s="2"/>
      <c r="ERP417" s="2"/>
      <c r="ERQ417" s="2"/>
      <c r="ERS417" s="132"/>
      <c r="ERT417" s="132"/>
      <c r="ERU417" s="140"/>
      <c r="ERV417" s="132"/>
      <c r="ERW417" s="132"/>
      <c r="ERX417" s="132"/>
      <c r="ERY417" s="140"/>
      <c r="ERZ417" s="140"/>
      <c r="ESA417" s="132"/>
      <c r="ESB417" s="141"/>
      <c r="ESD417" s="2"/>
      <c r="ESE417" s="2"/>
      <c r="ESF417" s="2"/>
      <c r="ESG417" s="2"/>
      <c r="ESH417" s="2"/>
      <c r="ESI417" s="2"/>
      <c r="ESJ417" s="2"/>
      <c r="ESK417" s="2"/>
      <c r="ESM417" s="132"/>
      <c r="ESN417" s="132"/>
      <c r="ESO417" s="140"/>
      <c r="ESP417" s="132"/>
      <c r="ESQ417" s="132"/>
      <c r="ESR417" s="132"/>
      <c r="ESS417" s="140"/>
      <c r="EST417" s="140"/>
      <c r="ESU417" s="132"/>
      <c r="ESV417" s="141"/>
      <c r="ESX417" s="2"/>
      <c r="ESY417" s="2"/>
      <c r="ESZ417" s="2"/>
      <c r="ETA417" s="2"/>
      <c r="ETB417" s="2"/>
      <c r="ETC417" s="2"/>
      <c r="ETD417" s="2"/>
      <c r="ETE417" s="2"/>
      <c r="ETG417" s="132"/>
      <c r="ETH417" s="132"/>
      <c r="ETI417" s="140"/>
      <c r="ETJ417" s="132"/>
      <c r="ETK417" s="132"/>
      <c r="ETL417" s="132"/>
      <c r="ETM417" s="140"/>
      <c r="ETN417" s="140"/>
      <c r="ETO417" s="132"/>
      <c r="ETP417" s="141"/>
      <c r="ETR417" s="2"/>
      <c r="ETS417" s="2"/>
      <c r="ETT417" s="2"/>
      <c r="ETU417" s="2"/>
      <c r="ETV417" s="2"/>
      <c r="ETW417" s="2"/>
      <c r="ETX417" s="2"/>
      <c r="ETY417" s="2"/>
      <c r="EUA417" s="132"/>
      <c r="EUB417" s="132"/>
      <c r="EUC417" s="140"/>
      <c r="EUD417" s="132"/>
      <c r="EUE417" s="132"/>
      <c r="EUF417" s="132"/>
      <c r="EUG417" s="140"/>
      <c r="EUH417" s="140"/>
      <c r="EUI417" s="132"/>
      <c r="EUJ417" s="141"/>
      <c r="EUL417" s="2"/>
      <c r="EUM417" s="2"/>
      <c r="EUN417" s="2"/>
      <c r="EUO417" s="2"/>
      <c r="EUP417" s="2"/>
      <c r="EUQ417" s="2"/>
      <c r="EUR417" s="2"/>
      <c r="EUS417" s="2"/>
      <c r="EUU417" s="132"/>
      <c r="EUV417" s="132"/>
      <c r="EUW417" s="140"/>
      <c r="EUX417" s="132"/>
      <c r="EUY417" s="132"/>
      <c r="EUZ417" s="132"/>
      <c r="EVA417" s="140"/>
      <c r="EVB417" s="140"/>
      <c r="EVC417" s="132"/>
      <c r="EVD417" s="141"/>
      <c r="EVF417" s="2"/>
      <c r="EVG417" s="2"/>
      <c r="EVH417" s="2"/>
      <c r="EVI417" s="2"/>
      <c r="EVJ417" s="2"/>
      <c r="EVK417" s="2"/>
      <c r="EVL417" s="2"/>
      <c r="EVM417" s="2"/>
      <c r="EVO417" s="132"/>
      <c r="EVP417" s="132"/>
      <c r="EVQ417" s="140"/>
      <c r="EVR417" s="132"/>
      <c r="EVS417" s="132"/>
      <c r="EVT417" s="132"/>
      <c r="EVU417" s="140"/>
      <c r="EVV417" s="140"/>
      <c r="EVW417" s="132"/>
      <c r="EVX417" s="141"/>
      <c r="EVZ417" s="2"/>
      <c r="EWA417" s="2"/>
      <c r="EWB417" s="2"/>
      <c r="EWC417" s="2"/>
      <c r="EWD417" s="2"/>
      <c r="EWE417" s="2"/>
      <c r="EWF417" s="2"/>
      <c r="EWG417" s="2"/>
      <c r="EWI417" s="132"/>
      <c r="EWJ417" s="132"/>
      <c r="EWK417" s="140"/>
      <c r="EWL417" s="132"/>
      <c r="EWM417" s="132"/>
      <c r="EWN417" s="132"/>
      <c r="EWO417" s="140"/>
      <c r="EWP417" s="140"/>
      <c r="EWQ417" s="132"/>
      <c r="EWR417" s="141"/>
      <c r="EWT417" s="2"/>
      <c r="EWU417" s="2"/>
      <c r="EWV417" s="2"/>
      <c r="EWW417" s="2"/>
      <c r="EWX417" s="2"/>
      <c r="EWY417" s="2"/>
      <c r="EWZ417" s="2"/>
      <c r="EXA417" s="2"/>
      <c r="EXC417" s="132"/>
      <c r="EXD417" s="132"/>
      <c r="EXE417" s="140"/>
      <c r="EXF417" s="132"/>
      <c r="EXG417" s="132"/>
      <c r="EXH417" s="132"/>
      <c r="EXI417" s="140"/>
      <c r="EXJ417" s="140"/>
      <c r="EXK417" s="132"/>
      <c r="EXL417" s="141"/>
      <c r="EXN417" s="2"/>
      <c r="EXO417" s="2"/>
      <c r="EXP417" s="2"/>
      <c r="EXQ417" s="2"/>
      <c r="EXR417" s="2"/>
      <c r="EXS417" s="2"/>
      <c r="EXT417" s="2"/>
      <c r="EXU417" s="2"/>
      <c r="EXW417" s="132"/>
      <c r="EXX417" s="132"/>
      <c r="EXY417" s="140"/>
      <c r="EXZ417" s="132"/>
      <c r="EYA417" s="132"/>
      <c r="EYB417" s="132"/>
      <c r="EYC417" s="140"/>
      <c r="EYD417" s="140"/>
      <c r="EYE417" s="132"/>
      <c r="EYF417" s="141"/>
      <c r="EYH417" s="2"/>
      <c r="EYI417" s="2"/>
      <c r="EYJ417" s="2"/>
      <c r="EYK417" s="2"/>
      <c r="EYL417" s="2"/>
      <c r="EYM417" s="2"/>
      <c r="EYN417" s="2"/>
      <c r="EYO417" s="2"/>
      <c r="EYQ417" s="132"/>
      <c r="EYR417" s="132"/>
      <c r="EYS417" s="140"/>
      <c r="EYT417" s="132"/>
      <c r="EYU417" s="132"/>
      <c r="EYV417" s="132"/>
      <c r="EYW417" s="140"/>
      <c r="EYX417" s="140"/>
      <c r="EYY417" s="132"/>
      <c r="EYZ417" s="141"/>
      <c r="EZB417" s="2"/>
      <c r="EZC417" s="2"/>
      <c r="EZD417" s="2"/>
      <c r="EZE417" s="2"/>
      <c r="EZF417" s="2"/>
      <c r="EZG417" s="2"/>
      <c r="EZH417" s="2"/>
      <c r="EZI417" s="2"/>
      <c r="EZK417" s="132"/>
      <c r="EZL417" s="132"/>
      <c r="EZM417" s="140"/>
      <c r="EZN417" s="132"/>
      <c r="EZO417" s="132"/>
      <c r="EZP417" s="132"/>
      <c r="EZQ417" s="140"/>
      <c r="EZR417" s="140"/>
      <c r="EZS417" s="132"/>
      <c r="EZT417" s="141"/>
      <c r="EZV417" s="2"/>
      <c r="EZW417" s="2"/>
      <c r="EZX417" s="2"/>
      <c r="EZY417" s="2"/>
      <c r="EZZ417" s="2"/>
      <c r="FAA417" s="2"/>
      <c r="FAB417" s="2"/>
      <c r="FAC417" s="2"/>
      <c r="FAE417" s="132"/>
      <c r="FAF417" s="132"/>
      <c r="FAG417" s="140"/>
      <c r="FAH417" s="132"/>
      <c r="FAI417" s="132"/>
      <c r="FAJ417" s="132"/>
      <c r="FAK417" s="140"/>
      <c r="FAL417" s="140"/>
      <c r="FAM417" s="132"/>
      <c r="FAN417" s="141"/>
      <c r="FAP417" s="2"/>
      <c r="FAQ417" s="2"/>
      <c r="FAR417" s="2"/>
      <c r="FAS417" s="2"/>
      <c r="FAT417" s="2"/>
      <c r="FAU417" s="2"/>
      <c r="FAV417" s="2"/>
      <c r="FAW417" s="2"/>
      <c r="FAY417" s="132"/>
      <c r="FAZ417" s="132"/>
      <c r="FBA417" s="140"/>
      <c r="FBB417" s="132"/>
      <c r="FBC417" s="132"/>
      <c r="FBD417" s="132"/>
      <c r="FBE417" s="140"/>
      <c r="FBF417" s="140"/>
      <c r="FBG417" s="132"/>
      <c r="FBH417" s="141"/>
      <c r="FBJ417" s="2"/>
      <c r="FBK417" s="2"/>
      <c r="FBL417" s="2"/>
      <c r="FBM417" s="2"/>
      <c r="FBN417" s="2"/>
      <c r="FBO417" s="2"/>
      <c r="FBP417" s="2"/>
      <c r="FBQ417" s="2"/>
      <c r="FBS417" s="132"/>
      <c r="FBT417" s="132"/>
      <c r="FBU417" s="140"/>
      <c r="FBV417" s="132"/>
      <c r="FBW417" s="132"/>
      <c r="FBX417" s="132"/>
      <c r="FBY417" s="140"/>
      <c r="FBZ417" s="140"/>
      <c r="FCA417" s="132"/>
      <c r="FCB417" s="141"/>
      <c r="FCD417" s="2"/>
      <c r="FCE417" s="2"/>
      <c r="FCF417" s="2"/>
      <c r="FCG417" s="2"/>
      <c r="FCH417" s="2"/>
      <c r="FCI417" s="2"/>
      <c r="FCJ417" s="2"/>
      <c r="FCK417" s="2"/>
      <c r="FCM417" s="132"/>
      <c r="FCN417" s="132"/>
      <c r="FCO417" s="140"/>
      <c r="FCP417" s="132"/>
      <c r="FCQ417" s="132"/>
      <c r="FCR417" s="132"/>
      <c r="FCS417" s="140"/>
      <c r="FCT417" s="140"/>
      <c r="FCU417" s="132"/>
      <c r="FCV417" s="141"/>
      <c r="FCX417" s="2"/>
      <c r="FCY417" s="2"/>
      <c r="FCZ417" s="2"/>
      <c r="FDA417" s="2"/>
      <c r="FDB417" s="2"/>
      <c r="FDC417" s="2"/>
      <c r="FDD417" s="2"/>
      <c r="FDE417" s="2"/>
      <c r="FDG417" s="132"/>
      <c r="FDH417" s="132"/>
      <c r="FDI417" s="140"/>
      <c r="FDJ417" s="132"/>
      <c r="FDK417" s="132"/>
      <c r="FDL417" s="132"/>
      <c r="FDM417" s="140"/>
      <c r="FDN417" s="140"/>
      <c r="FDO417" s="132"/>
      <c r="FDP417" s="141"/>
      <c r="FDR417" s="2"/>
      <c r="FDS417" s="2"/>
      <c r="FDT417" s="2"/>
      <c r="FDU417" s="2"/>
      <c r="FDV417" s="2"/>
      <c r="FDW417" s="2"/>
      <c r="FDX417" s="2"/>
      <c r="FDY417" s="2"/>
      <c r="FEA417" s="132"/>
      <c r="FEB417" s="132"/>
      <c r="FEC417" s="140"/>
      <c r="FED417" s="132"/>
      <c r="FEE417" s="132"/>
      <c r="FEF417" s="132"/>
      <c r="FEG417" s="140"/>
      <c r="FEH417" s="140"/>
      <c r="FEI417" s="132"/>
      <c r="FEJ417" s="141"/>
      <c r="FEL417" s="2"/>
      <c r="FEM417" s="2"/>
      <c r="FEN417" s="2"/>
      <c r="FEO417" s="2"/>
      <c r="FEP417" s="2"/>
      <c r="FEQ417" s="2"/>
      <c r="FER417" s="2"/>
      <c r="FES417" s="2"/>
      <c r="FEU417" s="132"/>
      <c r="FEV417" s="132"/>
      <c r="FEW417" s="140"/>
      <c r="FEX417" s="132"/>
      <c r="FEY417" s="132"/>
      <c r="FEZ417" s="132"/>
      <c r="FFA417" s="140"/>
      <c r="FFB417" s="140"/>
      <c r="FFC417" s="132"/>
      <c r="FFD417" s="141"/>
      <c r="FFF417" s="2"/>
      <c r="FFG417" s="2"/>
      <c r="FFH417" s="2"/>
      <c r="FFI417" s="2"/>
      <c r="FFJ417" s="2"/>
      <c r="FFK417" s="2"/>
      <c r="FFL417" s="2"/>
      <c r="FFM417" s="2"/>
      <c r="FFO417" s="132"/>
      <c r="FFP417" s="132"/>
      <c r="FFQ417" s="140"/>
      <c r="FFR417" s="132"/>
      <c r="FFS417" s="132"/>
      <c r="FFT417" s="132"/>
      <c r="FFU417" s="140"/>
      <c r="FFV417" s="140"/>
      <c r="FFW417" s="132"/>
      <c r="FFX417" s="141"/>
      <c r="FFZ417" s="2"/>
      <c r="FGA417" s="2"/>
      <c r="FGB417" s="2"/>
      <c r="FGC417" s="2"/>
      <c r="FGD417" s="2"/>
      <c r="FGE417" s="2"/>
      <c r="FGF417" s="2"/>
      <c r="FGG417" s="2"/>
      <c r="FGI417" s="132"/>
      <c r="FGJ417" s="132"/>
      <c r="FGK417" s="140"/>
      <c r="FGL417" s="132"/>
      <c r="FGM417" s="132"/>
      <c r="FGN417" s="132"/>
      <c r="FGO417" s="140"/>
      <c r="FGP417" s="140"/>
      <c r="FGQ417" s="132"/>
      <c r="FGR417" s="141"/>
      <c r="FGT417" s="2"/>
      <c r="FGU417" s="2"/>
      <c r="FGV417" s="2"/>
      <c r="FGW417" s="2"/>
      <c r="FGX417" s="2"/>
      <c r="FGY417" s="2"/>
      <c r="FGZ417" s="2"/>
      <c r="FHA417" s="2"/>
      <c r="FHC417" s="132"/>
      <c r="FHD417" s="132"/>
      <c r="FHE417" s="140"/>
      <c r="FHF417" s="132"/>
      <c r="FHG417" s="132"/>
      <c r="FHH417" s="132"/>
      <c r="FHI417" s="140"/>
      <c r="FHJ417" s="140"/>
      <c r="FHK417" s="132"/>
      <c r="FHL417" s="141"/>
      <c r="FHN417" s="2"/>
      <c r="FHO417" s="2"/>
      <c r="FHP417" s="2"/>
      <c r="FHQ417" s="2"/>
      <c r="FHR417" s="2"/>
      <c r="FHS417" s="2"/>
      <c r="FHT417" s="2"/>
      <c r="FHU417" s="2"/>
      <c r="FHW417" s="132"/>
      <c r="FHX417" s="132"/>
      <c r="FHY417" s="140"/>
      <c r="FHZ417" s="132"/>
      <c r="FIA417" s="132"/>
      <c r="FIB417" s="132"/>
      <c r="FIC417" s="140"/>
      <c r="FID417" s="140"/>
      <c r="FIE417" s="132"/>
      <c r="FIF417" s="141"/>
      <c r="FIH417" s="2"/>
      <c r="FII417" s="2"/>
      <c r="FIJ417" s="2"/>
      <c r="FIK417" s="2"/>
      <c r="FIL417" s="2"/>
      <c r="FIM417" s="2"/>
      <c r="FIN417" s="2"/>
      <c r="FIO417" s="2"/>
      <c r="FIQ417" s="132"/>
      <c r="FIR417" s="132"/>
      <c r="FIS417" s="140"/>
      <c r="FIT417" s="132"/>
      <c r="FIU417" s="132"/>
      <c r="FIV417" s="132"/>
      <c r="FIW417" s="140"/>
      <c r="FIX417" s="140"/>
      <c r="FIY417" s="132"/>
      <c r="FIZ417" s="141"/>
      <c r="FJB417" s="2"/>
      <c r="FJC417" s="2"/>
      <c r="FJD417" s="2"/>
      <c r="FJE417" s="2"/>
      <c r="FJF417" s="2"/>
      <c r="FJG417" s="2"/>
      <c r="FJH417" s="2"/>
      <c r="FJI417" s="2"/>
      <c r="FJK417" s="132"/>
      <c r="FJL417" s="132"/>
      <c r="FJM417" s="140"/>
      <c r="FJN417" s="132"/>
      <c r="FJO417" s="132"/>
      <c r="FJP417" s="132"/>
      <c r="FJQ417" s="140"/>
      <c r="FJR417" s="140"/>
      <c r="FJS417" s="132"/>
      <c r="FJT417" s="141"/>
      <c r="FJV417" s="2"/>
      <c r="FJW417" s="2"/>
      <c r="FJX417" s="2"/>
      <c r="FJY417" s="2"/>
      <c r="FJZ417" s="2"/>
      <c r="FKA417" s="2"/>
      <c r="FKB417" s="2"/>
      <c r="FKC417" s="2"/>
      <c r="FKE417" s="132"/>
      <c r="FKF417" s="132"/>
      <c r="FKG417" s="140"/>
      <c r="FKH417" s="132"/>
      <c r="FKI417" s="132"/>
      <c r="FKJ417" s="132"/>
      <c r="FKK417" s="140"/>
      <c r="FKL417" s="140"/>
      <c r="FKM417" s="132"/>
      <c r="FKN417" s="141"/>
      <c r="FKP417" s="2"/>
      <c r="FKQ417" s="2"/>
      <c r="FKR417" s="2"/>
      <c r="FKS417" s="2"/>
      <c r="FKT417" s="2"/>
      <c r="FKU417" s="2"/>
      <c r="FKV417" s="2"/>
      <c r="FKW417" s="2"/>
      <c r="FKY417" s="132"/>
      <c r="FKZ417" s="132"/>
      <c r="FLA417" s="140"/>
      <c r="FLB417" s="132"/>
      <c r="FLC417" s="132"/>
      <c r="FLD417" s="132"/>
      <c r="FLE417" s="140"/>
      <c r="FLF417" s="140"/>
      <c r="FLG417" s="132"/>
      <c r="FLH417" s="141"/>
      <c r="FLJ417" s="2"/>
      <c r="FLK417" s="2"/>
      <c r="FLL417" s="2"/>
      <c r="FLM417" s="2"/>
      <c r="FLN417" s="2"/>
      <c r="FLO417" s="2"/>
      <c r="FLP417" s="2"/>
      <c r="FLQ417" s="2"/>
      <c r="FLS417" s="132"/>
      <c r="FLT417" s="132"/>
      <c r="FLU417" s="140"/>
      <c r="FLV417" s="132"/>
      <c r="FLW417" s="132"/>
      <c r="FLX417" s="132"/>
      <c r="FLY417" s="140"/>
      <c r="FLZ417" s="140"/>
      <c r="FMA417" s="132"/>
      <c r="FMB417" s="141"/>
      <c r="FMD417" s="2"/>
      <c r="FME417" s="2"/>
      <c r="FMF417" s="2"/>
      <c r="FMG417" s="2"/>
      <c r="FMH417" s="2"/>
      <c r="FMI417" s="2"/>
      <c r="FMJ417" s="2"/>
      <c r="FMK417" s="2"/>
      <c r="FMM417" s="132"/>
      <c r="FMN417" s="132"/>
      <c r="FMO417" s="140"/>
      <c r="FMP417" s="132"/>
      <c r="FMQ417" s="132"/>
      <c r="FMR417" s="132"/>
      <c r="FMS417" s="140"/>
      <c r="FMT417" s="140"/>
      <c r="FMU417" s="132"/>
      <c r="FMV417" s="141"/>
      <c r="FMX417" s="2"/>
      <c r="FMY417" s="2"/>
      <c r="FMZ417" s="2"/>
      <c r="FNA417" s="2"/>
      <c r="FNB417" s="2"/>
      <c r="FNC417" s="2"/>
      <c r="FND417" s="2"/>
      <c r="FNE417" s="2"/>
      <c r="FNG417" s="132"/>
      <c r="FNH417" s="132"/>
      <c r="FNI417" s="140"/>
      <c r="FNJ417" s="132"/>
      <c r="FNK417" s="132"/>
      <c r="FNL417" s="132"/>
      <c r="FNM417" s="140"/>
      <c r="FNN417" s="140"/>
      <c r="FNO417" s="132"/>
      <c r="FNP417" s="141"/>
      <c r="FNR417" s="2"/>
      <c r="FNS417" s="2"/>
      <c r="FNT417" s="2"/>
      <c r="FNU417" s="2"/>
      <c r="FNV417" s="2"/>
      <c r="FNW417" s="2"/>
      <c r="FNX417" s="2"/>
      <c r="FNY417" s="2"/>
      <c r="FOA417" s="132"/>
      <c r="FOB417" s="132"/>
      <c r="FOC417" s="140"/>
      <c r="FOD417" s="132"/>
      <c r="FOE417" s="132"/>
      <c r="FOF417" s="132"/>
      <c r="FOG417" s="140"/>
      <c r="FOH417" s="140"/>
      <c r="FOI417" s="132"/>
      <c r="FOJ417" s="141"/>
      <c r="FOL417" s="2"/>
      <c r="FOM417" s="2"/>
      <c r="FON417" s="2"/>
      <c r="FOO417" s="2"/>
      <c r="FOP417" s="2"/>
      <c r="FOQ417" s="2"/>
      <c r="FOR417" s="2"/>
      <c r="FOS417" s="2"/>
      <c r="FOU417" s="132"/>
      <c r="FOV417" s="132"/>
      <c r="FOW417" s="140"/>
      <c r="FOX417" s="132"/>
      <c r="FOY417" s="132"/>
      <c r="FOZ417" s="132"/>
      <c r="FPA417" s="140"/>
      <c r="FPB417" s="140"/>
      <c r="FPC417" s="132"/>
      <c r="FPD417" s="141"/>
      <c r="FPF417" s="2"/>
      <c r="FPG417" s="2"/>
      <c r="FPH417" s="2"/>
      <c r="FPI417" s="2"/>
      <c r="FPJ417" s="2"/>
      <c r="FPK417" s="2"/>
      <c r="FPL417" s="2"/>
      <c r="FPM417" s="2"/>
      <c r="FPO417" s="132"/>
      <c r="FPP417" s="132"/>
      <c r="FPQ417" s="140"/>
      <c r="FPR417" s="132"/>
      <c r="FPS417" s="132"/>
      <c r="FPT417" s="132"/>
      <c r="FPU417" s="140"/>
      <c r="FPV417" s="140"/>
      <c r="FPW417" s="132"/>
      <c r="FPX417" s="141"/>
      <c r="FPZ417" s="2"/>
      <c r="FQA417" s="2"/>
      <c r="FQB417" s="2"/>
      <c r="FQC417" s="2"/>
      <c r="FQD417" s="2"/>
      <c r="FQE417" s="2"/>
      <c r="FQF417" s="2"/>
      <c r="FQG417" s="2"/>
      <c r="FQI417" s="132"/>
      <c r="FQJ417" s="132"/>
      <c r="FQK417" s="140"/>
      <c r="FQL417" s="132"/>
      <c r="FQM417" s="132"/>
      <c r="FQN417" s="132"/>
      <c r="FQO417" s="140"/>
      <c r="FQP417" s="140"/>
      <c r="FQQ417" s="132"/>
      <c r="FQR417" s="141"/>
      <c r="FQT417" s="2"/>
      <c r="FQU417" s="2"/>
      <c r="FQV417" s="2"/>
      <c r="FQW417" s="2"/>
      <c r="FQX417" s="2"/>
      <c r="FQY417" s="2"/>
      <c r="FQZ417" s="2"/>
      <c r="FRA417" s="2"/>
      <c r="FRC417" s="132"/>
      <c r="FRD417" s="132"/>
      <c r="FRE417" s="140"/>
      <c r="FRF417" s="132"/>
      <c r="FRG417" s="132"/>
      <c r="FRH417" s="132"/>
      <c r="FRI417" s="140"/>
      <c r="FRJ417" s="140"/>
      <c r="FRK417" s="132"/>
      <c r="FRL417" s="141"/>
      <c r="FRN417" s="2"/>
      <c r="FRO417" s="2"/>
      <c r="FRP417" s="2"/>
      <c r="FRQ417" s="2"/>
      <c r="FRR417" s="2"/>
      <c r="FRS417" s="2"/>
      <c r="FRT417" s="2"/>
      <c r="FRU417" s="2"/>
      <c r="FRW417" s="132"/>
      <c r="FRX417" s="132"/>
      <c r="FRY417" s="140"/>
      <c r="FRZ417" s="132"/>
      <c r="FSA417" s="132"/>
      <c r="FSB417" s="132"/>
      <c r="FSC417" s="140"/>
      <c r="FSD417" s="140"/>
      <c r="FSE417" s="132"/>
      <c r="FSF417" s="141"/>
      <c r="FSH417" s="2"/>
      <c r="FSI417" s="2"/>
      <c r="FSJ417" s="2"/>
      <c r="FSK417" s="2"/>
      <c r="FSL417" s="2"/>
      <c r="FSM417" s="2"/>
      <c r="FSN417" s="2"/>
      <c r="FSO417" s="2"/>
      <c r="FSQ417" s="132"/>
      <c r="FSR417" s="132"/>
      <c r="FSS417" s="140"/>
      <c r="FST417" s="132"/>
      <c r="FSU417" s="132"/>
      <c r="FSV417" s="132"/>
      <c r="FSW417" s="140"/>
      <c r="FSX417" s="140"/>
      <c r="FSY417" s="132"/>
      <c r="FSZ417" s="141"/>
      <c r="FTB417" s="2"/>
      <c r="FTC417" s="2"/>
      <c r="FTD417" s="2"/>
      <c r="FTE417" s="2"/>
      <c r="FTF417" s="2"/>
      <c r="FTG417" s="2"/>
      <c r="FTH417" s="2"/>
      <c r="FTI417" s="2"/>
      <c r="FTK417" s="132"/>
      <c r="FTL417" s="132"/>
      <c r="FTM417" s="140"/>
      <c r="FTN417" s="132"/>
      <c r="FTO417" s="132"/>
      <c r="FTP417" s="132"/>
      <c r="FTQ417" s="140"/>
      <c r="FTR417" s="140"/>
      <c r="FTS417" s="132"/>
      <c r="FTT417" s="141"/>
      <c r="FTV417" s="2"/>
      <c r="FTW417" s="2"/>
      <c r="FTX417" s="2"/>
      <c r="FTY417" s="2"/>
      <c r="FTZ417" s="2"/>
      <c r="FUA417" s="2"/>
      <c r="FUB417" s="2"/>
      <c r="FUC417" s="2"/>
      <c r="FUE417" s="132"/>
      <c r="FUF417" s="132"/>
      <c r="FUG417" s="140"/>
      <c r="FUH417" s="132"/>
      <c r="FUI417" s="132"/>
      <c r="FUJ417" s="132"/>
      <c r="FUK417" s="140"/>
      <c r="FUL417" s="140"/>
      <c r="FUM417" s="132"/>
      <c r="FUN417" s="141"/>
      <c r="FUP417" s="2"/>
      <c r="FUQ417" s="2"/>
      <c r="FUR417" s="2"/>
      <c r="FUS417" s="2"/>
      <c r="FUT417" s="2"/>
      <c r="FUU417" s="2"/>
      <c r="FUV417" s="2"/>
      <c r="FUW417" s="2"/>
      <c r="FUY417" s="132"/>
      <c r="FUZ417" s="132"/>
      <c r="FVA417" s="140"/>
      <c r="FVB417" s="132"/>
      <c r="FVC417" s="132"/>
      <c r="FVD417" s="132"/>
      <c r="FVE417" s="140"/>
      <c r="FVF417" s="140"/>
      <c r="FVG417" s="132"/>
      <c r="FVH417" s="141"/>
      <c r="FVJ417" s="2"/>
      <c r="FVK417" s="2"/>
      <c r="FVL417" s="2"/>
      <c r="FVM417" s="2"/>
      <c r="FVN417" s="2"/>
      <c r="FVO417" s="2"/>
      <c r="FVP417" s="2"/>
      <c r="FVQ417" s="2"/>
      <c r="FVS417" s="132"/>
      <c r="FVT417" s="132"/>
      <c r="FVU417" s="140"/>
      <c r="FVV417" s="132"/>
      <c r="FVW417" s="132"/>
      <c r="FVX417" s="132"/>
      <c r="FVY417" s="140"/>
      <c r="FVZ417" s="140"/>
      <c r="FWA417" s="132"/>
      <c r="FWB417" s="141"/>
      <c r="FWD417" s="2"/>
      <c r="FWE417" s="2"/>
      <c r="FWF417" s="2"/>
      <c r="FWG417" s="2"/>
      <c r="FWH417" s="2"/>
      <c r="FWI417" s="2"/>
      <c r="FWJ417" s="2"/>
      <c r="FWK417" s="2"/>
      <c r="FWM417" s="132"/>
      <c r="FWN417" s="132"/>
      <c r="FWO417" s="140"/>
      <c r="FWP417" s="132"/>
      <c r="FWQ417" s="132"/>
      <c r="FWR417" s="132"/>
      <c r="FWS417" s="140"/>
      <c r="FWT417" s="140"/>
      <c r="FWU417" s="132"/>
      <c r="FWV417" s="141"/>
      <c r="FWX417" s="2"/>
      <c r="FWY417" s="2"/>
      <c r="FWZ417" s="2"/>
      <c r="FXA417" s="2"/>
      <c r="FXB417" s="2"/>
      <c r="FXC417" s="2"/>
      <c r="FXD417" s="2"/>
      <c r="FXE417" s="2"/>
      <c r="FXG417" s="132"/>
      <c r="FXH417" s="132"/>
      <c r="FXI417" s="140"/>
      <c r="FXJ417" s="132"/>
      <c r="FXK417" s="132"/>
      <c r="FXL417" s="132"/>
      <c r="FXM417" s="140"/>
      <c r="FXN417" s="140"/>
      <c r="FXO417" s="132"/>
      <c r="FXP417" s="141"/>
      <c r="FXR417" s="2"/>
      <c r="FXS417" s="2"/>
      <c r="FXT417" s="2"/>
      <c r="FXU417" s="2"/>
      <c r="FXV417" s="2"/>
      <c r="FXW417" s="2"/>
      <c r="FXX417" s="2"/>
      <c r="FXY417" s="2"/>
      <c r="FYA417" s="132"/>
      <c r="FYB417" s="132"/>
      <c r="FYC417" s="140"/>
      <c r="FYD417" s="132"/>
      <c r="FYE417" s="132"/>
      <c r="FYF417" s="132"/>
      <c r="FYG417" s="140"/>
      <c r="FYH417" s="140"/>
      <c r="FYI417" s="132"/>
      <c r="FYJ417" s="141"/>
      <c r="FYL417" s="2"/>
      <c r="FYM417" s="2"/>
      <c r="FYN417" s="2"/>
      <c r="FYO417" s="2"/>
      <c r="FYP417" s="2"/>
      <c r="FYQ417" s="2"/>
      <c r="FYR417" s="2"/>
      <c r="FYS417" s="2"/>
      <c r="FYU417" s="132"/>
      <c r="FYV417" s="132"/>
      <c r="FYW417" s="140"/>
      <c r="FYX417" s="132"/>
      <c r="FYY417" s="132"/>
      <c r="FYZ417" s="132"/>
      <c r="FZA417" s="140"/>
      <c r="FZB417" s="140"/>
      <c r="FZC417" s="132"/>
      <c r="FZD417" s="141"/>
      <c r="FZF417" s="2"/>
      <c r="FZG417" s="2"/>
      <c r="FZH417" s="2"/>
      <c r="FZI417" s="2"/>
      <c r="FZJ417" s="2"/>
      <c r="FZK417" s="2"/>
      <c r="FZL417" s="2"/>
      <c r="FZM417" s="2"/>
      <c r="FZO417" s="132"/>
      <c r="FZP417" s="132"/>
      <c r="FZQ417" s="140"/>
      <c r="FZR417" s="132"/>
      <c r="FZS417" s="132"/>
      <c r="FZT417" s="132"/>
      <c r="FZU417" s="140"/>
      <c r="FZV417" s="140"/>
      <c r="FZW417" s="132"/>
      <c r="FZX417" s="141"/>
      <c r="FZZ417" s="2"/>
      <c r="GAA417" s="2"/>
      <c r="GAB417" s="2"/>
      <c r="GAC417" s="2"/>
      <c r="GAD417" s="2"/>
      <c r="GAE417" s="2"/>
      <c r="GAF417" s="2"/>
      <c r="GAG417" s="2"/>
      <c r="GAI417" s="132"/>
      <c r="GAJ417" s="132"/>
      <c r="GAK417" s="140"/>
      <c r="GAL417" s="132"/>
      <c r="GAM417" s="132"/>
      <c r="GAN417" s="132"/>
      <c r="GAO417" s="140"/>
      <c r="GAP417" s="140"/>
      <c r="GAQ417" s="132"/>
      <c r="GAR417" s="141"/>
      <c r="GAT417" s="2"/>
      <c r="GAU417" s="2"/>
      <c r="GAV417" s="2"/>
      <c r="GAW417" s="2"/>
      <c r="GAX417" s="2"/>
      <c r="GAY417" s="2"/>
      <c r="GAZ417" s="2"/>
      <c r="GBA417" s="2"/>
      <c r="GBC417" s="132"/>
      <c r="GBD417" s="132"/>
      <c r="GBE417" s="140"/>
      <c r="GBF417" s="132"/>
      <c r="GBG417" s="132"/>
      <c r="GBH417" s="132"/>
      <c r="GBI417" s="140"/>
      <c r="GBJ417" s="140"/>
      <c r="GBK417" s="132"/>
      <c r="GBL417" s="141"/>
      <c r="GBN417" s="2"/>
      <c r="GBO417" s="2"/>
      <c r="GBP417" s="2"/>
      <c r="GBQ417" s="2"/>
      <c r="GBR417" s="2"/>
      <c r="GBS417" s="2"/>
      <c r="GBT417" s="2"/>
      <c r="GBU417" s="2"/>
      <c r="GBW417" s="132"/>
      <c r="GBX417" s="132"/>
      <c r="GBY417" s="140"/>
      <c r="GBZ417" s="132"/>
      <c r="GCA417" s="132"/>
      <c r="GCB417" s="132"/>
      <c r="GCC417" s="140"/>
      <c r="GCD417" s="140"/>
      <c r="GCE417" s="132"/>
      <c r="GCF417" s="141"/>
      <c r="GCH417" s="2"/>
      <c r="GCI417" s="2"/>
      <c r="GCJ417" s="2"/>
      <c r="GCK417" s="2"/>
      <c r="GCL417" s="2"/>
      <c r="GCM417" s="2"/>
      <c r="GCN417" s="2"/>
      <c r="GCO417" s="2"/>
      <c r="GCQ417" s="132"/>
      <c r="GCR417" s="132"/>
      <c r="GCS417" s="140"/>
      <c r="GCT417" s="132"/>
      <c r="GCU417" s="132"/>
      <c r="GCV417" s="132"/>
      <c r="GCW417" s="140"/>
      <c r="GCX417" s="140"/>
      <c r="GCY417" s="132"/>
      <c r="GCZ417" s="141"/>
      <c r="GDB417" s="2"/>
      <c r="GDC417" s="2"/>
      <c r="GDD417" s="2"/>
      <c r="GDE417" s="2"/>
      <c r="GDF417" s="2"/>
      <c r="GDG417" s="2"/>
      <c r="GDH417" s="2"/>
      <c r="GDI417" s="2"/>
      <c r="GDK417" s="132"/>
      <c r="GDL417" s="132"/>
      <c r="GDM417" s="140"/>
      <c r="GDN417" s="132"/>
      <c r="GDO417" s="132"/>
      <c r="GDP417" s="132"/>
      <c r="GDQ417" s="140"/>
      <c r="GDR417" s="140"/>
      <c r="GDS417" s="132"/>
      <c r="GDT417" s="141"/>
      <c r="GDV417" s="2"/>
      <c r="GDW417" s="2"/>
      <c r="GDX417" s="2"/>
      <c r="GDY417" s="2"/>
      <c r="GDZ417" s="2"/>
      <c r="GEA417" s="2"/>
      <c r="GEB417" s="2"/>
      <c r="GEC417" s="2"/>
      <c r="GEE417" s="132"/>
      <c r="GEF417" s="132"/>
      <c r="GEG417" s="140"/>
      <c r="GEH417" s="132"/>
      <c r="GEI417" s="132"/>
      <c r="GEJ417" s="132"/>
      <c r="GEK417" s="140"/>
      <c r="GEL417" s="140"/>
      <c r="GEM417" s="132"/>
      <c r="GEN417" s="141"/>
      <c r="GEP417" s="2"/>
      <c r="GEQ417" s="2"/>
      <c r="GER417" s="2"/>
      <c r="GES417" s="2"/>
      <c r="GET417" s="2"/>
      <c r="GEU417" s="2"/>
      <c r="GEV417" s="2"/>
      <c r="GEW417" s="2"/>
      <c r="GEY417" s="132"/>
      <c r="GEZ417" s="132"/>
      <c r="GFA417" s="140"/>
      <c r="GFB417" s="132"/>
      <c r="GFC417" s="132"/>
      <c r="GFD417" s="132"/>
      <c r="GFE417" s="140"/>
      <c r="GFF417" s="140"/>
      <c r="GFG417" s="132"/>
      <c r="GFH417" s="141"/>
      <c r="GFJ417" s="2"/>
      <c r="GFK417" s="2"/>
      <c r="GFL417" s="2"/>
      <c r="GFM417" s="2"/>
      <c r="GFN417" s="2"/>
      <c r="GFO417" s="2"/>
      <c r="GFP417" s="2"/>
      <c r="GFQ417" s="2"/>
      <c r="GFS417" s="132"/>
      <c r="GFT417" s="132"/>
      <c r="GFU417" s="140"/>
      <c r="GFV417" s="132"/>
      <c r="GFW417" s="132"/>
      <c r="GFX417" s="132"/>
      <c r="GFY417" s="140"/>
      <c r="GFZ417" s="140"/>
      <c r="GGA417" s="132"/>
      <c r="GGB417" s="141"/>
      <c r="GGD417" s="2"/>
      <c r="GGE417" s="2"/>
      <c r="GGF417" s="2"/>
      <c r="GGG417" s="2"/>
      <c r="GGH417" s="2"/>
      <c r="GGI417" s="2"/>
      <c r="GGJ417" s="2"/>
      <c r="GGK417" s="2"/>
      <c r="GGM417" s="132"/>
      <c r="GGN417" s="132"/>
      <c r="GGO417" s="140"/>
      <c r="GGP417" s="132"/>
      <c r="GGQ417" s="132"/>
      <c r="GGR417" s="132"/>
      <c r="GGS417" s="140"/>
      <c r="GGT417" s="140"/>
      <c r="GGU417" s="132"/>
      <c r="GGV417" s="141"/>
      <c r="GGX417" s="2"/>
      <c r="GGY417" s="2"/>
      <c r="GGZ417" s="2"/>
      <c r="GHA417" s="2"/>
      <c r="GHB417" s="2"/>
      <c r="GHC417" s="2"/>
      <c r="GHD417" s="2"/>
      <c r="GHE417" s="2"/>
      <c r="GHG417" s="132"/>
      <c r="GHH417" s="132"/>
      <c r="GHI417" s="140"/>
      <c r="GHJ417" s="132"/>
      <c r="GHK417" s="132"/>
      <c r="GHL417" s="132"/>
      <c r="GHM417" s="140"/>
      <c r="GHN417" s="140"/>
      <c r="GHO417" s="132"/>
      <c r="GHP417" s="141"/>
      <c r="GHR417" s="2"/>
      <c r="GHS417" s="2"/>
      <c r="GHT417" s="2"/>
      <c r="GHU417" s="2"/>
      <c r="GHV417" s="2"/>
      <c r="GHW417" s="2"/>
      <c r="GHX417" s="2"/>
      <c r="GHY417" s="2"/>
      <c r="GIA417" s="132"/>
      <c r="GIB417" s="132"/>
      <c r="GIC417" s="140"/>
      <c r="GID417" s="132"/>
      <c r="GIE417" s="132"/>
      <c r="GIF417" s="132"/>
      <c r="GIG417" s="140"/>
      <c r="GIH417" s="140"/>
      <c r="GII417" s="132"/>
      <c r="GIJ417" s="141"/>
      <c r="GIL417" s="2"/>
      <c r="GIM417" s="2"/>
      <c r="GIN417" s="2"/>
      <c r="GIO417" s="2"/>
      <c r="GIP417" s="2"/>
      <c r="GIQ417" s="2"/>
      <c r="GIR417" s="2"/>
      <c r="GIS417" s="2"/>
      <c r="GIU417" s="132"/>
      <c r="GIV417" s="132"/>
      <c r="GIW417" s="140"/>
      <c r="GIX417" s="132"/>
      <c r="GIY417" s="132"/>
      <c r="GIZ417" s="132"/>
      <c r="GJA417" s="140"/>
      <c r="GJB417" s="140"/>
      <c r="GJC417" s="132"/>
      <c r="GJD417" s="141"/>
      <c r="GJF417" s="2"/>
      <c r="GJG417" s="2"/>
      <c r="GJH417" s="2"/>
      <c r="GJI417" s="2"/>
      <c r="GJJ417" s="2"/>
      <c r="GJK417" s="2"/>
      <c r="GJL417" s="2"/>
      <c r="GJM417" s="2"/>
      <c r="GJO417" s="132"/>
      <c r="GJP417" s="132"/>
      <c r="GJQ417" s="140"/>
      <c r="GJR417" s="132"/>
      <c r="GJS417" s="132"/>
      <c r="GJT417" s="132"/>
      <c r="GJU417" s="140"/>
      <c r="GJV417" s="140"/>
      <c r="GJW417" s="132"/>
      <c r="GJX417" s="141"/>
      <c r="GJZ417" s="2"/>
      <c r="GKA417" s="2"/>
      <c r="GKB417" s="2"/>
      <c r="GKC417" s="2"/>
      <c r="GKD417" s="2"/>
      <c r="GKE417" s="2"/>
      <c r="GKF417" s="2"/>
      <c r="GKG417" s="2"/>
      <c r="GKI417" s="132"/>
      <c r="GKJ417" s="132"/>
      <c r="GKK417" s="140"/>
      <c r="GKL417" s="132"/>
      <c r="GKM417" s="132"/>
      <c r="GKN417" s="132"/>
      <c r="GKO417" s="140"/>
      <c r="GKP417" s="140"/>
      <c r="GKQ417" s="132"/>
      <c r="GKR417" s="141"/>
      <c r="GKT417" s="2"/>
      <c r="GKU417" s="2"/>
      <c r="GKV417" s="2"/>
      <c r="GKW417" s="2"/>
      <c r="GKX417" s="2"/>
      <c r="GKY417" s="2"/>
      <c r="GKZ417" s="2"/>
      <c r="GLA417" s="2"/>
      <c r="GLC417" s="132"/>
      <c r="GLD417" s="132"/>
      <c r="GLE417" s="140"/>
      <c r="GLF417" s="132"/>
      <c r="GLG417" s="132"/>
      <c r="GLH417" s="132"/>
      <c r="GLI417" s="140"/>
      <c r="GLJ417" s="140"/>
      <c r="GLK417" s="132"/>
      <c r="GLL417" s="141"/>
      <c r="GLN417" s="2"/>
      <c r="GLO417" s="2"/>
      <c r="GLP417" s="2"/>
      <c r="GLQ417" s="2"/>
      <c r="GLR417" s="2"/>
      <c r="GLS417" s="2"/>
      <c r="GLT417" s="2"/>
      <c r="GLU417" s="2"/>
      <c r="GLW417" s="132"/>
      <c r="GLX417" s="132"/>
      <c r="GLY417" s="140"/>
      <c r="GLZ417" s="132"/>
      <c r="GMA417" s="132"/>
      <c r="GMB417" s="132"/>
      <c r="GMC417" s="140"/>
      <c r="GMD417" s="140"/>
      <c r="GME417" s="132"/>
      <c r="GMF417" s="141"/>
      <c r="GMH417" s="2"/>
      <c r="GMI417" s="2"/>
      <c r="GMJ417" s="2"/>
      <c r="GMK417" s="2"/>
      <c r="GML417" s="2"/>
      <c r="GMM417" s="2"/>
      <c r="GMN417" s="2"/>
      <c r="GMO417" s="2"/>
      <c r="GMQ417" s="132"/>
      <c r="GMR417" s="132"/>
      <c r="GMS417" s="140"/>
      <c r="GMT417" s="132"/>
      <c r="GMU417" s="132"/>
      <c r="GMV417" s="132"/>
      <c r="GMW417" s="140"/>
      <c r="GMX417" s="140"/>
      <c r="GMY417" s="132"/>
      <c r="GMZ417" s="141"/>
      <c r="GNB417" s="2"/>
      <c r="GNC417" s="2"/>
      <c r="GND417" s="2"/>
      <c r="GNE417" s="2"/>
      <c r="GNF417" s="2"/>
      <c r="GNG417" s="2"/>
      <c r="GNH417" s="2"/>
      <c r="GNI417" s="2"/>
      <c r="GNK417" s="132"/>
      <c r="GNL417" s="132"/>
      <c r="GNM417" s="140"/>
      <c r="GNN417" s="132"/>
      <c r="GNO417" s="132"/>
      <c r="GNP417" s="132"/>
      <c r="GNQ417" s="140"/>
      <c r="GNR417" s="140"/>
      <c r="GNS417" s="132"/>
      <c r="GNT417" s="141"/>
      <c r="GNV417" s="2"/>
      <c r="GNW417" s="2"/>
      <c r="GNX417" s="2"/>
      <c r="GNY417" s="2"/>
      <c r="GNZ417" s="2"/>
      <c r="GOA417" s="2"/>
      <c r="GOB417" s="2"/>
      <c r="GOC417" s="2"/>
      <c r="GOE417" s="132"/>
      <c r="GOF417" s="132"/>
      <c r="GOG417" s="140"/>
      <c r="GOH417" s="132"/>
      <c r="GOI417" s="132"/>
      <c r="GOJ417" s="132"/>
      <c r="GOK417" s="140"/>
      <c r="GOL417" s="140"/>
      <c r="GOM417" s="132"/>
      <c r="GON417" s="141"/>
      <c r="GOP417" s="2"/>
      <c r="GOQ417" s="2"/>
      <c r="GOR417" s="2"/>
      <c r="GOS417" s="2"/>
      <c r="GOT417" s="2"/>
      <c r="GOU417" s="2"/>
      <c r="GOV417" s="2"/>
      <c r="GOW417" s="2"/>
      <c r="GOY417" s="132"/>
      <c r="GOZ417" s="132"/>
      <c r="GPA417" s="140"/>
      <c r="GPB417" s="132"/>
      <c r="GPC417" s="132"/>
      <c r="GPD417" s="132"/>
      <c r="GPE417" s="140"/>
      <c r="GPF417" s="140"/>
      <c r="GPG417" s="132"/>
      <c r="GPH417" s="141"/>
      <c r="GPJ417" s="2"/>
      <c r="GPK417" s="2"/>
      <c r="GPL417" s="2"/>
      <c r="GPM417" s="2"/>
      <c r="GPN417" s="2"/>
      <c r="GPO417" s="2"/>
      <c r="GPP417" s="2"/>
      <c r="GPQ417" s="2"/>
      <c r="GPS417" s="132"/>
      <c r="GPT417" s="132"/>
      <c r="GPU417" s="140"/>
      <c r="GPV417" s="132"/>
      <c r="GPW417" s="132"/>
      <c r="GPX417" s="132"/>
      <c r="GPY417" s="140"/>
      <c r="GPZ417" s="140"/>
      <c r="GQA417" s="132"/>
      <c r="GQB417" s="141"/>
      <c r="GQD417" s="2"/>
      <c r="GQE417" s="2"/>
      <c r="GQF417" s="2"/>
      <c r="GQG417" s="2"/>
      <c r="GQH417" s="2"/>
      <c r="GQI417" s="2"/>
      <c r="GQJ417" s="2"/>
      <c r="GQK417" s="2"/>
      <c r="GQM417" s="132"/>
      <c r="GQN417" s="132"/>
      <c r="GQO417" s="140"/>
      <c r="GQP417" s="132"/>
      <c r="GQQ417" s="132"/>
      <c r="GQR417" s="132"/>
      <c r="GQS417" s="140"/>
      <c r="GQT417" s="140"/>
      <c r="GQU417" s="132"/>
      <c r="GQV417" s="141"/>
      <c r="GQX417" s="2"/>
      <c r="GQY417" s="2"/>
      <c r="GQZ417" s="2"/>
      <c r="GRA417" s="2"/>
      <c r="GRB417" s="2"/>
      <c r="GRC417" s="2"/>
      <c r="GRD417" s="2"/>
      <c r="GRE417" s="2"/>
      <c r="GRG417" s="132"/>
      <c r="GRH417" s="132"/>
      <c r="GRI417" s="140"/>
      <c r="GRJ417" s="132"/>
      <c r="GRK417" s="132"/>
      <c r="GRL417" s="132"/>
      <c r="GRM417" s="140"/>
      <c r="GRN417" s="140"/>
      <c r="GRO417" s="132"/>
      <c r="GRP417" s="141"/>
      <c r="GRR417" s="2"/>
      <c r="GRS417" s="2"/>
      <c r="GRT417" s="2"/>
      <c r="GRU417" s="2"/>
      <c r="GRV417" s="2"/>
      <c r="GRW417" s="2"/>
      <c r="GRX417" s="2"/>
      <c r="GRY417" s="2"/>
      <c r="GSA417" s="132"/>
      <c r="GSB417" s="132"/>
      <c r="GSC417" s="140"/>
      <c r="GSD417" s="132"/>
      <c r="GSE417" s="132"/>
      <c r="GSF417" s="132"/>
      <c r="GSG417" s="140"/>
      <c r="GSH417" s="140"/>
      <c r="GSI417" s="132"/>
      <c r="GSJ417" s="141"/>
      <c r="GSL417" s="2"/>
      <c r="GSM417" s="2"/>
      <c r="GSN417" s="2"/>
      <c r="GSO417" s="2"/>
      <c r="GSP417" s="2"/>
      <c r="GSQ417" s="2"/>
      <c r="GSR417" s="2"/>
      <c r="GSS417" s="2"/>
      <c r="GSU417" s="132"/>
      <c r="GSV417" s="132"/>
      <c r="GSW417" s="140"/>
      <c r="GSX417" s="132"/>
      <c r="GSY417" s="132"/>
      <c r="GSZ417" s="132"/>
      <c r="GTA417" s="140"/>
      <c r="GTB417" s="140"/>
      <c r="GTC417" s="132"/>
      <c r="GTD417" s="141"/>
      <c r="GTF417" s="2"/>
      <c r="GTG417" s="2"/>
      <c r="GTH417" s="2"/>
      <c r="GTI417" s="2"/>
      <c r="GTJ417" s="2"/>
      <c r="GTK417" s="2"/>
      <c r="GTL417" s="2"/>
      <c r="GTM417" s="2"/>
      <c r="GTO417" s="132"/>
      <c r="GTP417" s="132"/>
      <c r="GTQ417" s="140"/>
      <c r="GTR417" s="132"/>
      <c r="GTS417" s="132"/>
      <c r="GTT417" s="132"/>
      <c r="GTU417" s="140"/>
      <c r="GTV417" s="140"/>
      <c r="GTW417" s="132"/>
      <c r="GTX417" s="141"/>
      <c r="GTZ417" s="2"/>
      <c r="GUA417" s="2"/>
      <c r="GUB417" s="2"/>
      <c r="GUC417" s="2"/>
      <c r="GUD417" s="2"/>
      <c r="GUE417" s="2"/>
      <c r="GUF417" s="2"/>
      <c r="GUG417" s="2"/>
      <c r="GUI417" s="132"/>
      <c r="GUJ417" s="132"/>
      <c r="GUK417" s="140"/>
      <c r="GUL417" s="132"/>
      <c r="GUM417" s="132"/>
      <c r="GUN417" s="132"/>
      <c r="GUO417" s="140"/>
      <c r="GUP417" s="140"/>
      <c r="GUQ417" s="132"/>
      <c r="GUR417" s="141"/>
      <c r="GUT417" s="2"/>
      <c r="GUU417" s="2"/>
      <c r="GUV417" s="2"/>
      <c r="GUW417" s="2"/>
      <c r="GUX417" s="2"/>
      <c r="GUY417" s="2"/>
      <c r="GUZ417" s="2"/>
      <c r="GVA417" s="2"/>
      <c r="GVC417" s="132"/>
      <c r="GVD417" s="132"/>
      <c r="GVE417" s="140"/>
      <c r="GVF417" s="132"/>
      <c r="GVG417" s="132"/>
      <c r="GVH417" s="132"/>
      <c r="GVI417" s="140"/>
      <c r="GVJ417" s="140"/>
      <c r="GVK417" s="132"/>
      <c r="GVL417" s="141"/>
      <c r="GVN417" s="2"/>
      <c r="GVO417" s="2"/>
      <c r="GVP417" s="2"/>
      <c r="GVQ417" s="2"/>
      <c r="GVR417" s="2"/>
      <c r="GVS417" s="2"/>
      <c r="GVT417" s="2"/>
      <c r="GVU417" s="2"/>
      <c r="GVW417" s="132"/>
      <c r="GVX417" s="132"/>
      <c r="GVY417" s="140"/>
      <c r="GVZ417" s="132"/>
      <c r="GWA417" s="132"/>
      <c r="GWB417" s="132"/>
      <c r="GWC417" s="140"/>
      <c r="GWD417" s="140"/>
      <c r="GWE417" s="132"/>
      <c r="GWF417" s="141"/>
      <c r="GWH417" s="2"/>
      <c r="GWI417" s="2"/>
      <c r="GWJ417" s="2"/>
      <c r="GWK417" s="2"/>
      <c r="GWL417" s="2"/>
      <c r="GWM417" s="2"/>
      <c r="GWN417" s="2"/>
      <c r="GWO417" s="2"/>
      <c r="GWQ417" s="132"/>
      <c r="GWR417" s="132"/>
      <c r="GWS417" s="140"/>
      <c r="GWT417" s="132"/>
      <c r="GWU417" s="132"/>
      <c r="GWV417" s="132"/>
      <c r="GWW417" s="140"/>
      <c r="GWX417" s="140"/>
      <c r="GWY417" s="132"/>
      <c r="GWZ417" s="141"/>
      <c r="GXB417" s="2"/>
      <c r="GXC417" s="2"/>
      <c r="GXD417" s="2"/>
      <c r="GXE417" s="2"/>
      <c r="GXF417" s="2"/>
      <c r="GXG417" s="2"/>
      <c r="GXH417" s="2"/>
      <c r="GXI417" s="2"/>
      <c r="GXK417" s="132"/>
      <c r="GXL417" s="132"/>
      <c r="GXM417" s="140"/>
      <c r="GXN417" s="132"/>
      <c r="GXO417" s="132"/>
      <c r="GXP417" s="132"/>
      <c r="GXQ417" s="140"/>
      <c r="GXR417" s="140"/>
      <c r="GXS417" s="132"/>
      <c r="GXT417" s="141"/>
      <c r="GXV417" s="2"/>
      <c r="GXW417" s="2"/>
      <c r="GXX417" s="2"/>
      <c r="GXY417" s="2"/>
      <c r="GXZ417" s="2"/>
      <c r="GYA417" s="2"/>
      <c r="GYB417" s="2"/>
      <c r="GYC417" s="2"/>
      <c r="GYE417" s="132"/>
      <c r="GYF417" s="132"/>
      <c r="GYG417" s="140"/>
      <c r="GYH417" s="132"/>
      <c r="GYI417" s="132"/>
      <c r="GYJ417" s="132"/>
      <c r="GYK417" s="140"/>
      <c r="GYL417" s="140"/>
      <c r="GYM417" s="132"/>
      <c r="GYN417" s="141"/>
      <c r="GYP417" s="2"/>
      <c r="GYQ417" s="2"/>
      <c r="GYR417" s="2"/>
      <c r="GYS417" s="2"/>
      <c r="GYT417" s="2"/>
      <c r="GYU417" s="2"/>
      <c r="GYV417" s="2"/>
      <c r="GYW417" s="2"/>
      <c r="GYY417" s="132"/>
      <c r="GYZ417" s="132"/>
      <c r="GZA417" s="140"/>
      <c r="GZB417" s="132"/>
      <c r="GZC417" s="132"/>
      <c r="GZD417" s="132"/>
      <c r="GZE417" s="140"/>
      <c r="GZF417" s="140"/>
      <c r="GZG417" s="132"/>
      <c r="GZH417" s="141"/>
      <c r="GZJ417" s="2"/>
      <c r="GZK417" s="2"/>
      <c r="GZL417" s="2"/>
      <c r="GZM417" s="2"/>
      <c r="GZN417" s="2"/>
      <c r="GZO417" s="2"/>
      <c r="GZP417" s="2"/>
      <c r="GZQ417" s="2"/>
      <c r="GZS417" s="132"/>
      <c r="GZT417" s="132"/>
      <c r="GZU417" s="140"/>
      <c r="GZV417" s="132"/>
      <c r="GZW417" s="132"/>
      <c r="GZX417" s="132"/>
      <c r="GZY417" s="140"/>
      <c r="GZZ417" s="140"/>
      <c r="HAA417" s="132"/>
      <c r="HAB417" s="141"/>
      <c r="HAD417" s="2"/>
      <c r="HAE417" s="2"/>
      <c r="HAF417" s="2"/>
      <c r="HAG417" s="2"/>
      <c r="HAH417" s="2"/>
      <c r="HAI417" s="2"/>
      <c r="HAJ417" s="2"/>
      <c r="HAK417" s="2"/>
      <c r="HAM417" s="132"/>
      <c r="HAN417" s="132"/>
      <c r="HAO417" s="140"/>
      <c r="HAP417" s="132"/>
      <c r="HAQ417" s="132"/>
      <c r="HAR417" s="132"/>
      <c r="HAS417" s="140"/>
      <c r="HAT417" s="140"/>
      <c r="HAU417" s="132"/>
      <c r="HAV417" s="141"/>
      <c r="HAX417" s="2"/>
      <c r="HAY417" s="2"/>
      <c r="HAZ417" s="2"/>
      <c r="HBA417" s="2"/>
      <c r="HBB417" s="2"/>
      <c r="HBC417" s="2"/>
      <c r="HBD417" s="2"/>
      <c r="HBE417" s="2"/>
      <c r="HBG417" s="132"/>
      <c r="HBH417" s="132"/>
      <c r="HBI417" s="140"/>
      <c r="HBJ417" s="132"/>
      <c r="HBK417" s="132"/>
      <c r="HBL417" s="132"/>
      <c r="HBM417" s="140"/>
      <c r="HBN417" s="140"/>
      <c r="HBO417" s="132"/>
      <c r="HBP417" s="141"/>
      <c r="HBR417" s="2"/>
      <c r="HBS417" s="2"/>
      <c r="HBT417" s="2"/>
      <c r="HBU417" s="2"/>
      <c r="HBV417" s="2"/>
      <c r="HBW417" s="2"/>
      <c r="HBX417" s="2"/>
      <c r="HBY417" s="2"/>
      <c r="HCA417" s="132"/>
      <c r="HCB417" s="132"/>
      <c r="HCC417" s="140"/>
      <c r="HCD417" s="132"/>
      <c r="HCE417" s="132"/>
      <c r="HCF417" s="132"/>
      <c r="HCG417" s="140"/>
      <c r="HCH417" s="140"/>
      <c r="HCI417" s="132"/>
      <c r="HCJ417" s="141"/>
      <c r="HCL417" s="2"/>
      <c r="HCM417" s="2"/>
      <c r="HCN417" s="2"/>
      <c r="HCO417" s="2"/>
      <c r="HCP417" s="2"/>
      <c r="HCQ417" s="2"/>
      <c r="HCR417" s="2"/>
      <c r="HCS417" s="2"/>
      <c r="HCU417" s="132"/>
      <c r="HCV417" s="132"/>
      <c r="HCW417" s="140"/>
      <c r="HCX417" s="132"/>
      <c r="HCY417" s="132"/>
      <c r="HCZ417" s="132"/>
      <c r="HDA417" s="140"/>
      <c r="HDB417" s="140"/>
      <c r="HDC417" s="132"/>
      <c r="HDD417" s="141"/>
      <c r="HDF417" s="2"/>
      <c r="HDG417" s="2"/>
      <c r="HDH417" s="2"/>
      <c r="HDI417" s="2"/>
      <c r="HDJ417" s="2"/>
      <c r="HDK417" s="2"/>
      <c r="HDL417" s="2"/>
      <c r="HDM417" s="2"/>
      <c r="HDO417" s="132"/>
      <c r="HDP417" s="132"/>
      <c r="HDQ417" s="140"/>
      <c r="HDR417" s="132"/>
      <c r="HDS417" s="132"/>
      <c r="HDT417" s="132"/>
      <c r="HDU417" s="140"/>
      <c r="HDV417" s="140"/>
      <c r="HDW417" s="132"/>
      <c r="HDX417" s="141"/>
      <c r="HDZ417" s="2"/>
      <c r="HEA417" s="2"/>
      <c r="HEB417" s="2"/>
      <c r="HEC417" s="2"/>
      <c r="HED417" s="2"/>
      <c r="HEE417" s="2"/>
      <c r="HEF417" s="2"/>
      <c r="HEG417" s="2"/>
      <c r="HEI417" s="132"/>
      <c r="HEJ417" s="132"/>
      <c r="HEK417" s="140"/>
      <c r="HEL417" s="132"/>
      <c r="HEM417" s="132"/>
      <c r="HEN417" s="132"/>
      <c r="HEO417" s="140"/>
      <c r="HEP417" s="140"/>
      <c r="HEQ417" s="132"/>
      <c r="HER417" s="141"/>
      <c r="HET417" s="2"/>
      <c r="HEU417" s="2"/>
      <c r="HEV417" s="2"/>
      <c r="HEW417" s="2"/>
      <c r="HEX417" s="2"/>
      <c r="HEY417" s="2"/>
      <c r="HEZ417" s="2"/>
      <c r="HFA417" s="2"/>
      <c r="HFC417" s="132"/>
      <c r="HFD417" s="132"/>
      <c r="HFE417" s="140"/>
      <c r="HFF417" s="132"/>
      <c r="HFG417" s="132"/>
      <c r="HFH417" s="132"/>
      <c r="HFI417" s="140"/>
      <c r="HFJ417" s="140"/>
      <c r="HFK417" s="132"/>
      <c r="HFL417" s="141"/>
      <c r="HFN417" s="2"/>
      <c r="HFO417" s="2"/>
      <c r="HFP417" s="2"/>
      <c r="HFQ417" s="2"/>
      <c r="HFR417" s="2"/>
      <c r="HFS417" s="2"/>
      <c r="HFT417" s="2"/>
      <c r="HFU417" s="2"/>
      <c r="HFW417" s="132"/>
      <c r="HFX417" s="132"/>
      <c r="HFY417" s="140"/>
      <c r="HFZ417" s="132"/>
      <c r="HGA417" s="132"/>
      <c r="HGB417" s="132"/>
      <c r="HGC417" s="140"/>
      <c r="HGD417" s="140"/>
      <c r="HGE417" s="132"/>
      <c r="HGF417" s="141"/>
      <c r="HGH417" s="2"/>
      <c r="HGI417" s="2"/>
      <c r="HGJ417" s="2"/>
      <c r="HGK417" s="2"/>
      <c r="HGL417" s="2"/>
      <c r="HGM417" s="2"/>
      <c r="HGN417" s="2"/>
      <c r="HGO417" s="2"/>
      <c r="HGQ417" s="132"/>
      <c r="HGR417" s="132"/>
      <c r="HGS417" s="140"/>
      <c r="HGT417" s="132"/>
      <c r="HGU417" s="132"/>
      <c r="HGV417" s="132"/>
      <c r="HGW417" s="140"/>
      <c r="HGX417" s="140"/>
      <c r="HGY417" s="132"/>
      <c r="HGZ417" s="141"/>
      <c r="HHB417" s="2"/>
      <c r="HHC417" s="2"/>
      <c r="HHD417" s="2"/>
      <c r="HHE417" s="2"/>
      <c r="HHF417" s="2"/>
      <c r="HHG417" s="2"/>
      <c r="HHH417" s="2"/>
      <c r="HHI417" s="2"/>
      <c r="HHK417" s="132"/>
      <c r="HHL417" s="132"/>
      <c r="HHM417" s="140"/>
      <c r="HHN417" s="132"/>
      <c r="HHO417" s="132"/>
      <c r="HHP417" s="132"/>
      <c r="HHQ417" s="140"/>
      <c r="HHR417" s="140"/>
      <c r="HHS417" s="132"/>
      <c r="HHT417" s="141"/>
      <c r="HHV417" s="2"/>
      <c r="HHW417" s="2"/>
      <c r="HHX417" s="2"/>
      <c r="HHY417" s="2"/>
      <c r="HHZ417" s="2"/>
      <c r="HIA417" s="2"/>
      <c r="HIB417" s="2"/>
      <c r="HIC417" s="2"/>
      <c r="HIE417" s="132"/>
      <c r="HIF417" s="132"/>
      <c r="HIG417" s="140"/>
      <c r="HIH417" s="132"/>
      <c r="HII417" s="132"/>
      <c r="HIJ417" s="132"/>
      <c r="HIK417" s="140"/>
      <c r="HIL417" s="140"/>
      <c r="HIM417" s="132"/>
      <c r="HIN417" s="141"/>
      <c r="HIP417" s="2"/>
      <c r="HIQ417" s="2"/>
      <c r="HIR417" s="2"/>
      <c r="HIS417" s="2"/>
      <c r="HIT417" s="2"/>
      <c r="HIU417" s="2"/>
      <c r="HIV417" s="2"/>
      <c r="HIW417" s="2"/>
      <c r="HIY417" s="132"/>
      <c r="HIZ417" s="132"/>
      <c r="HJA417" s="140"/>
      <c r="HJB417" s="132"/>
      <c r="HJC417" s="132"/>
      <c r="HJD417" s="132"/>
      <c r="HJE417" s="140"/>
      <c r="HJF417" s="140"/>
      <c r="HJG417" s="132"/>
      <c r="HJH417" s="141"/>
      <c r="HJJ417" s="2"/>
      <c r="HJK417" s="2"/>
      <c r="HJL417" s="2"/>
      <c r="HJM417" s="2"/>
      <c r="HJN417" s="2"/>
      <c r="HJO417" s="2"/>
      <c r="HJP417" s="2"/>
      <c r="HJQ417" s="2"/>
      <c r="HJS417" s="132"/>
      <c r="HJT417" s="132"/>
      <c r="HJU417" s="140"/>
      <c r="HJV417" s="132"/>
      <c r="HJW417" s="132"/>
      <c r="HJX417" s="132"/>
      <c r="HJY417" s="140"/>
      <c r="HJZ417" s="140"/>
      <c r="HKA417" s="132"/>
      <c r="HKB417" s="141"/>
      <c r="HKD417" s="2"/>
      <c r="HKE417" s="2"/>
      <c r="HKF417" s="2"/>
      <c r="HKG417" s="2"/>
      <c r="HKH417" s="2"/>
      <c r="HKI417" s="2"/>
      <c r="HKJ417" s="2"/>
      <c r="HKK417" s="2"/>
      <c r="HKM417" s="132"/>
      <c r="HKN417" s="132"/>
      <c r="HKO417" s="140"/>
      <c r="HKP417" s="132"/>
      <c r="HKQ417" s="132"/>
      <c r="HKR417" s="132"/>
      <c r="HKS417" s="140"/>
      <c r="HKT417" s="140"/>
      <c r="HKU417" s="132"/>
      <c r="HKV417" s="141"/>
      <c r="HKX417" s="2"/>
      <c r="HKY417" s="2"/>
      <c r="HKZ417" s="2"/>
      <c r="HLA417" s="2"/>
      <c r="HLB417" s="2"/>
      <c r="HLC417" s="2"/>
      <c r="HLD417" s="2"/>
      <c r="HLE417" s="2"/>
      <c r="HLG417" s="132"/>
      <c r="HLH417" s="132"/>
      <c r="HLI417" s="140"/>
      <c r="HLJ417" s="132"/>
      <c r="HLK417" s="132"/>
      <c r="HLL417" s="132"/>
      <c r="HLM417" s="140"/>
      <c r="HLN417" s="140"/>
      <c r="HLO417" s="132"/>
      <c r="HLP417" s="141"/>
      <c r="HLR417" s="2"/>
      <c r="HLS417" s="2"/>
      <c r="HLT417" s="2"/>
      <c r="HLU417" s="2"/>
      <c r="HLV417" s="2"/>
      <c r="HLW417" s="2"/>
      <c r="HLX417" s="2"/>
      <c r="HLY417" s="2"/>
      <c r="HMA417" s="132"/>
      <c r="HMB417" s="132"/>
      <c r="HMC417" s="140"/>
      <c r="HMD417" s="132"/>
      <c r="HME417" s="132"/>
      <c r="HMF417" s="132"/>
      <c r="HMG417" s="140"/>
      <c r="HMH417" s="140"/>
      <c r="HMI417" s="132"/>
      <c r="HMJ417" s="141"/>
      <c r="HML417" s="2"/>
      <c r="HMM417" s="2"/>
      <c r="HMN417" s="2"/>
      <c r="HMO417" s="2"/>
      <c r="HMP417" s="2"/>
      <c r="HMQ417" s="2"/>
      <c r="HMR417" s="2"/>
      <c r="HMS417" s="2"/>
      <c r="HMU417" s="132"/>
      <c r="HMV417" s="132"/>
      <c r="HMW417" s="140"/>
      <c r="HMX417" s="132"/>
      <c r="HMY417" s="132"/>
      <c r="HMZ417" s="132"/>
      <c r="HNA417" s="140"/>
      <c r="HNB417" s="140"/>
      <c r="HNC417" s="132"/>
      <c r="HND417" s="141"/>
      <c r="HNF417" s="2"/>
      <c r="HNG417" s="2"/>
      <c r="HNH417" s="2"/>
      <c r="HNI417" s="2"/>
      <c r="HNJ417" s="2"/>
      <c r="HNK417" s="2"/>
      <c r="HNL417" s="2"/>
      <c r="HNM417" s="2"/>
      <c r="HNO417" s="132"/>
      <c r="HNP417" s="132"/>
      <c r="HNQ417" s="140"/>
      <c r="HNR417" s="132"/>
      <c r="HNS417" s="132"/>
      <c r="HNT417" s="132"/>
      <c r="HNU417" s="140"/>
      <c r="HNV417" s="140"/>
      <c r="HNW417" s="132"/>
      <c r="HNX417" s="141"/>
      <c r="HNZ417" s="2"/>
      <c r="HOA417" s="2"/>
      <c r="HOB417" s="2"/>
      <c r="HOC417" s="2"/>
      <c r="HOD417" s="2"/>
      <c r="HOE417" s="2"/>
      <c r="HOF417" s="2"/>
      <c r="HOG417" s="2"/>
      <c r="HOI417" s="132"/>
      <c r="HOJ417" s="132"/>
      <c r="HOK417" s="140"/>
      <c r="HOL417" s="132"/>
      <c r="HOM417" s="132"/>
      <c r="HON417" s="132"/>
      <c r="HOO417" s="140"/>
      <c r="HOP417" s="140"/>
      <c r="HOQ417" s="132"/>
      <c r="HOR417" s="141"/>
      <c r="HOT417" s="2"/>
      <c r="HOU417" s="2"/>
      <c r="HOV417" s="2"/>
      <c r="HOW417" s="2"/>
      <c r="HOX417" s="2"/>
      <c r="HOY417" s="2"/>
      <c r="HOZ417" s="2"/>
      <c r="HPA417" s="2"/>
      <c r="HPC417" s="132"/>
      <c r="HPD417" s="132"/>
      <c r="HPE417" s="140"/>
      <c r="HPF417" s="132"/>
      <c r="HPG417" s="132"/>
      <c r="HPH417" s="132"/>
      <c r="HPI417" s="140"/>
      <c r="HPJ417" s="140"/>
      <c r="HPK417" s="132"/>
      <c r="HPL417" s="141"/>
      <c r="HPN417" s="2"/>
      <c r="HPO417" s="2"/>
      <c r="HPP417" s="2"/>
      <c r="HPQ417" s="2"/>
      <c r="HPR417" s="2"/>
      <c r="HPS417" s="2"/>
      <c r="HPT417" s="2"/>
      <c r="HPU417" s="2"/>
      <c r="HPW417" s="132"/>
      <c r="HPX417" s="132"/>
      <c r="HPY417" s="140"/>
      <c r="HPZ417" s="132"/>
      <c r="HQA417" s="132"/>
      <c r="HQB417" s="132"/>
      <c r="HQC417" s="140"/>
      <c r="HQD417" s="140"/>
      <c r="HQE417" s="132"/>
      <c r="HQF417" s="141"/>
      <c r="HQH417" s="2"/>
      <c r="HQI417" s="2"/>
      <c r="HQJ417" s="2"/>
      <c r="HQK417" s="2"/>
      <c r="HQL417" s="2"/>
      <c r="HQM417" s="2"/>
      <c r="HQN417" s="2"/>
      <c r="HQO417" s="2"/>
      <c r="HQQ417" s="132"/>
      <c r="HQR417" s="132"/>
      <c r="HQS417" s="140"/>
      <c r="HQT417" s="132"/>
      <c r="HQU417" s="132"/>
      <c r="HQV417" s="132"/>
      <c r="HQW417" s="140"/>
      <c r="HQX417" s="140"/>
      <c r="HQY417" s="132"/>
      <c r="HQZ417" s="141"/>
      <c r="HRB417" s="2"/>
      <c r="HRC417" s="2"/>
      <c r="HRD417" s="2"/>
      <c r="HRE417" s="2"/>
      <c r="HRF417" s="2"/>
      <c r="HRG417" s="2"/>
      <c r="HRH417" s="2"/>
      <c r="HRI417" s="2"/>
      <c r="HRK417" s="132"/>
      <c r="HRL417" s="132"/>
      <c r="HRM417" s="140"/>
      <c r="HRN417" s="132"/>
      <c r="HRO417" s="132"/>
      <c r="HRP417" s="132"/>
      <c r="HRQ417" s="140"/>
      <c r="HRR417" s="140"/>
      <c r="HRS417" s="132"/>
      <c r="HRT417" s="141"/>
      <c r="HRV417" s="2"/>
      <c r="HRW417" s="2"/>
      <c r="HRX417" s="2"/>
      <c r="HRY417" s="2"/>
      <c r="HRZ417" s="2"/>
      <c r="HSA417" s="2"/>
      <c r="HSB417" s="2"/>
      <c r="HSC417" s="2"/>
      <c r="HSE417" s="132"/>
      <c r="HSF417" s="132"/>
      <c r="HSG417" s="140"/>
      <c r="HSH417" s="132"/>
      <c r="HSI417" s="132"/>
      <c r="HSJ417" s="132"/>
      <c r="HSK417" s="140"/>
      <c r="HSL417" s="140"/>
      <c r="HSM417" s="132"/>
      <c r="HSN417" s="141"/>
      <c r="HSP417" s="2"/>
      <c r="HSQ417" s="2"/>
      <c r="HSR417" s="2"/>
      <c r="HSS417" s="2"/>
      <c r="HST417" s="2"/>
      <c r="HSU417" s="2"/>
      <c r="HSV417" s="2"/>
      <c r="HSW417" s="2"/>
      <c r="HSY417" s="132"/>
      <c r="HSZ417" s="132"/>
      <c r="HTA417" s="140"/>
      <c r="HTB417" s="132"/>
      <c r="HTC417" s="132"/>
      <c r="HTD417" s="132"/>
      <c r="HTE417" s="140"/>
      <c r="HTF417" s="140"/>
      <c r="HTG417" s="132"/>
      <c r="HTH417" s="141"/>
      <c r="HTJ417" s="2"/>
      <c r="HTK417" s="2"/>
      <c r="HTL417" s="2"/>
      <c r="HTM417" s="2"/>
      <c r="HTN417" s="2"/>
      <c r="HTO417" s="2"/>
      <c r="HTP417" s="2"/>
      <c r="HTQ417" s="2"/>
      <c r="HTS417" s="132"/>
      <c r="HTT417" s="132"/>
      <c r="HTU417" s="140"/>
      <c r="HTV417" s="132"/>
      <c r="HTW417" s="132"/>
      <c r="HTX417" s="132"/>
      <c r="HTY417" s="140"/>
      <c r="HTZ417" s="140"/>
      <c r="HUA417" s="132"/>
      <c r="HUB417" s="141"/>
      <c r="HUD417" s="2"/>
      <c r="HUE417" s="2"/>
      <c r="HUF417" s="2"/>
      <c r="HUG417" s="2"/>
      <c r="HUH417" s="2"/>
      <c r="HUI417" s="2"/>
      <c r="HUJ417" s="2"/>
      <c r="HUK417" s="2"/>
      <c r="HUM417" s="132"/>
      <c r="HUN417" s="132"/>
      <c r="HUO417" s="140"/>
      <c r="HUP417" s="132"/>
      <c r="HUQ417" s="132"/>
      <c r="HUR417" s="132"/>
      <c r="HUS417" s="140"/>
      <c r="HUT417" s="140"/>
      <c r="HUU417" s="132"/>
      <c r="HUV417" s="141"/>
      <c r="HUX417" s="2"/>
      <c r="HUY417" s="2"/>
      <c r="HUZ417" s="2"/>
      <c r="HVA417" s="2"/>
      <c r="HVB417" s="2"/>
      <c r="HVC417" s="2"/>
      <c r="HVD417" s="2"/>
      <c r="HVE417" s="2"/>
      <c r="HVG417" s="132"/>
      <c r="HVH417" s="132"/>
      <c r="HVI417" s="140"/>
      <c r="HVJ417" s="132"/>
      <c r="HVK417" s="132"/>
      <c r="HVL417" s="132"/>
      <c r="HVM417" s="140"/>
      <c r="HVN417" s="140"/>
      <c r="HVO417" s="132"/>
      <c r="HVP417" s="141"/>
      <c r="HVR417" s="2"/>
      <c r="HVS417" s="2"/>
      <c r="HVT417" s="2"/>
      <c r="HVU417" s="2"/>
      <c r="HVV417" s="2"/>
      <c r="HVW417" s="2"/>
      <c r="HVX417" s="2"/>
      <c r="HVY417" s="2"/>
      <c r="HWA417" s="132"/>
      <c r="HWB417" s="132"/>
      <c r="HWC417" s="140"/>
      <c r="HWD417" s="132"/>
      <c r="HWE417" s="132"/>
      <c r="HWF417" s="132"/>
      <c r="HWG417" s="140"/>
      <c r="HWH417" s="140"/>
      <c r="HWI417" s="132"/>
      <c r="HWJ417" s="141"/>
      <c r="HWL417" s="2"/>
      <c r="HWM417" s="2"/>
      <c r="HWN417" s="2"/>
      <c r="HWO417" s="2"/>
      <c r="HWP417" s="2"/>
      <c r="HWQ417" s="2"/>
      <c r="HWR417" s="2"/>
      <c r="HWS417" s="2"/>
      <c r="HWU417" s="132"/>
      <c r="HWV417" s="132"/>
      <c r="HWW417" s="140"/>
      <c r="HWX417" s="132"/>
      <c r="HWY417" s="132"/>
      <c r="HWZ417" s="132"/>
      <c r="HXA417" s="140"/>
      <c r="HXB417" s="140"/>
      <c r="HXC417" s="132"/>
      <c r="HXD417" s="141"/>
      <c r="HXF417" s="2"/>
      <c r="HXG417" s="2"/>
      <c r="HXH417" s="2"/>
      <c r="HXI417" s="2"/>
      <c r="HXJ417" s="2"/>
      <c r="HXK417" s="2"/>
      <c r="HXL417" s="2"/>
      <c r="HXM417" s="2"/>
      <c r="HXO417" s="132"/>
      <c r="HXP417" s="132"/>
      <c r="HXQ417" s="140"/>
      <c r="HXR417" s="132"/>
      <c r="HXS417" s="132"/>
      <c r="HXT417" s="132"/>
      <c r="HXU417" s="140"/>
      <c r="HXV417" s="140"/>
      <c r="HXW417" s="132"/>
      <c r="HXX417" s="141"/>
      <c r="HXZ417" s="2"/>
      <c r="HYA417" s="2"/>
      <c r="HYB417" s="2"/>
      <c r="HYC417" s="2"/>
      <c r="HYD417" s="2"/>
      <c r="HYE417" s="2"/>
      <c r="HYF417" s="2"/>
      <c r="HYG417" s="2"/>
      <c r="HYI417" s="132"/>
      <c r="HYJ417" s="132"/>
      <c r="HYK417" s="140"/>
      <c r="HYL417" s="132"/>
      <c r="HYM417" s="132"/>
      <c r="HYN417" s="132"/>
      <c r="HYO417" s="140"/>
      <c r="HYP417" s="140"/>
      <c r="HYQ417" s="132"/>
      <c r="HYR417" s="141"/>
      <c r="HYT417" s="2"/>
      <c r="HYU417" s="2"/>
      <c r="HYV417" s="2"/>
      <c r="HYW417" s="2"/>
      <c r="HYX417" s="2"/>
      <c r="HYY417" s="2"/>
      <c r="HYZ417" s="2"/>
      <c r="HZA417" s="2"/>
      <c r="HZC417" s="132"/>
      <c r="HZD417" s="132"/>
      <c r="HZE417" s="140"/>
      <c r="HZF417" s="132"/>
      <c r="HZG417" s="132"/>
      <c r="HZH417" s="132"/>
      <c r="HZI417" s="140"/>
      <c r="HZJ417" s="140"/>
      <c r="HZK417" s="132"/>
      <c r="HZL417" s="141"/>
      <c r="HZN417" s="2"/>
      <c r="HZO417" s="2"/>
      <c r="HZP417" s="2"/>
      <c r="HZQ417" s="2"/>
      <c r="HZR417" s="2"/>
      <c r="HZS417" s="2"/>
      <c r="HZT417" s="2"/>
      <c r="HZU417" s="2"/>
      <c r="HZW417" s="132"/>
      <c r="HZX417" s="132"/>
      <c r="HZY417" s="140"/>
      <c r="HZZ417" s="132"/>
      <c r="IAA417" s="132"/>
      <c r="IAB417" s="132"/>
      <c r="IAC417" s="140"/>
      <c r="IAD417" s="140"/>
      <c r="IAE417" s="132"/>
      <c r="IAF417" s="141"/>
      <c r="IAH417" s="2"/>
      <c r="IAI417" s="2"/>
      <c r="IAJ417" s="2"/>
      <c r="IAK417" s="2"/>
      <c r="IAL417" s="2"/>
      <c r="IAM417" s="2"/>
      <c r="IAN417" s="2"/>
      <c r="IAO417" s="2"/>
      <c r="IAQ417" s="132"/>
      <c r="IAR417" s="132"/>
      <c r="IAS417" s="140"/>
      <c r="IAT417" s="132"/>
      <c r="IAU417" s="132"/>
      <c r="IAV417" s="132"/>
      <c r="IAW417" s="140"/>
      <c r="IAX417" s="140"/>
      <c r="IAY417" s="132"/>
      <c r="IAZ417" s="141"/>
      <c r="IBB417" s="2"/>
      <c r="IBC417" s="2"/>
      <c r="IBD417" s="2"/>
      <c r="IBE417" s="2"/>
      <c r="IBF417" s="2"/>
      <c r="IBG417" s="2"/>
      <c r="IBH417" s="2"/>
      <c r="IBI417" s="2"/>
      <c r="IBK417" s="132"/>
      <c r="IBL417" s="132"/>
      <c r="IBM417" s="140"/>
      <c r="IBN417" s="132"/>
      <c r="IBO417" s="132"/>
      <c r="IBP417" s="132"/>
      <c r="IBQ417" s="140"/>
      <c r="IBR417" s="140"/>
      <c r="IBS417" s="132"/>
      <c r="IBT417" s="141"/>
      <c r="IBV417" s="2"/>
      <c r="IBW417" s="2"/>
      <c r="IBX417" s="2"/>
      <c r="IBY417" s="2"/>
      <c r="IBZ417" s="2"/>
      <c r="ICA417" s="2"/>
      <c r="ICB417" s="2"/>
      <c r="ICC417" s="2"/>
      <c r="ICE417" s="132"/>
      <c r="ICF417" s="132"/>
      <c r="ICG417" s="140"/>
      <c r="ICH417" s="132"/>
      <c r="ICI417" s="132"/>
      <c r="ICJ417" s="132"/>
      <c r="ICK417" s="140"/>
      <c r="ICL417" s="140"/>
      <c r="ICM417" s="132"/>
      <c r="ICN417" s="141"/>
      <c r="ICP417" s="2"/>
      <c r="ICQ417" s="2"/>
      <c r="ICR417" s="2"/>
      <c r="ICS417" s="2"/>
      <c r="ICT417" s="2"/>
      <c r="ICU417" s="2"/>
      <c r="ICV417" s="2"/>
      <c r="ICW417" s="2"/>
      <c r="ICY417" s="132"/>
      <c r="ICZ417" s="132"/>
      <c r="IDA417" s="140"/>
      <c r="IDB417" s="132"/>
      <c r="IDC417" s="132"/>
      <c r="IDD417" s="132"/>
      <c r="IDE417" s="140"/>
      <c r="IDF417" s="140"/>
      <c r="IDG417" s="132"/>
      <c r="IDH417" s="141"/>
      <c r="IDJ417" s="2"/>
      <c r="IDK417" s="2"/>
      <c r="IDL417" s="2"/>
      <c r="IDM417" s="2"/>
      <c r="IDN417" s="2"/>
      <c r="IDO417" s="2"/>
      <c r="IDP417" s="2"/>
      <c r="IDQ417" s="2"/>
      <c r="IDS417" s="132"/>
      <c r="IDT417" s="132"/>
      <c r="IDU417" s="140"/>
      <c r="IDV417" s="132"/>
      <c r="IDW417" s="132"/>
      <c r="IDX417" s="132"/>
      <c r="IDY417" s="140"/>
      <c r="IDZ417" s="140"/>
      <c r="IEA417" s="132"/>
      <c r="IEB417" s="141"/>
      <c r="IED417" s="2"/>
      <c r="IEE417" s="2"/>
      <c r="IEF417" s="2"/>
      <c r="IEG417" s="2"/>
      <c r="IEH417" s="2"/>
      <c r="IEI417" s="2"/>
      <c r="IEJ417" s="2"/>
      <c r="IEK417" s="2"/>
      <c r="IEM417" s="132"/>
      <c r="IEN417" s="132"/>
      <c r="IEO417" s="140"/>
      <c r="IEP417" s="132"/>
      <c r="IEQ417" s="132"/>
      <c r="IER417" s="132"/>
      <c r="IES417" s="140"/>
      <c r="IET417" s="140"/>
      <c r="IEU417" s="132"/>
      <c r="IEV417" s="141"/>
      <c r="IEX417" s="2"/>
      <c r="IEY417" s="2"/>
      <c r="IEZ417" s="2"/>
      <c r="IFA417" s="2"/>
      <c r="IFB417" s="2"/>
      <c r="IFC417" s="2"/>
      <c r="IFD417" s="2"/>
      <c r="IFE417" s="2"/>
      <c r="IFG417" s="132"/>
      <c r="IFH417" s="132"/>
      <c r="IFI417" s="140"/>
      <c r="IFJ417" s="132"/>
      <c r="IFK417" s="132"/>
      <c r="IFL417" s="132"/>
      <c r="IFM417" s="140"/>
      <c r="IFN417" s="140"/>
      <c r="IFO417" s="132"/>
      <c r="IFP417" s="141"/>
      <c r="IFR417" s="2"/>
      <c r="IFS417" s="2"/>
      <c r="IFT417" s="2"/>
      <c r="IFU417" s="2"/>
      <c r="IFV417" s="2"/>
      <c r="IFW417" s="2"/>
      <c r="IFX417" s="2"/>
      <c r="IFY417" s="2"/>
      <c r="IGA417" s="132"/>
      <c r="IGB417" s="132"/>
      <c r="IGC417" s="140"/>
      <c r="IGD417" s="132"/>
      <c r="IGE417" s="132"/>
      <c r="IGF417" s="132"/>
      <c r="IGG417" s="140"/>
      <c r="IGH417" s="140"/>
      <c r="IGI417" s="132"/>
      <c r="IGJ417" s="141"/>
      <c r="IGL417" s="2"/>
      <c r="IGM417" s="2"/>
      <c r="IGN417" s="2"/>
      <c r="IGO417" s="2"/>
      <c r="IGP417" s="2"/>
      <c r="IGQ417" s="2"/>
      <c r="IGR417" s="2"/>
      <c r="IGS417" s="2"/>
      <c r="IGU417" s="132"/>
      <c r="IGV417" s="132"/>
      <c r="IGW417" s="140"/>
      <c r="IGX417" s="132"/>
      <c r="IGY417" s="132"/>
      <c r="IGZ417" s="132"/>
      <c r="IHA417" s="140"/>
      <c r="IHB417" s="140"/>
      <c r="IHC417" s="132"/>
      <c r="IHD417" s="141"/>
      <c r="IHF417" s="2"/>
      <c r="IHG417" s="2"/>
      <c r="IHH417" s="2"/>
      <c r="IHI417" s="2"/>
      <c r="IHJ417" s="2"/>
      <c r="IHK417" s="2"/>
      <c r="IHL417" s="2"/>
      <c r="IHM417" s="2"/>
      <c r="IHO417" s="132"/>
      <c r="IHP417" s="132"/>
      <c r="IHQ417" s="140"/>
      <c r="IHR417" s="132"/>
      <c r="IHS417" s="132"/>
      <c r="IHT417" s="132"/>
      <c r="IHU417" s="140"/>
      <c r="IHV417" s="140"/>
      <c r="IHW417" s="132"/>
      <c r="IHX417" s="141"/>
      <c r="IHZ417" s="2"/>
      <c r="IIA417" s="2"/>
      <c r="IIB417" s="2"/>
      <c r="IIC417" s="2"/>
      <c r="IID417" s="2"/>
      <c r="IIE417" s="2"/>
      <c r="IIF417" s="2"/>
      <c r="IIG417" s="2"/>
      <c r="III417" s="132"/>
      <c r="IIJ417" s="132"/>
      <c r="IIK417" s="140"/>
      <c r="IIL417" s="132"/>
      <c r="IIM417" s="132"/>
      <c r="IIN417" s="132"/>
      <c r="IIO417" s="140"/>
      <c r="IIP417" s="140"/>
      <c r="IIQ417" s="132"/>
      <c r="IIR417" s="141"/>
      <c r="IIT417" s="2"/>
      <c r="IIU417" s="2"/>
      <c r="IIV417" s="2"/>
      <c r="IIW417" s="2"/>
      <c r="IIX417" s="2"/>
      <c r="IIY417" s="2"/>
      <c r="IIZ417" s="2"/>
      <c r="IJA417" s="2"/>
      <c r="IJC417" s="132"/>
      <c r="IJD417" s="132"/>
      <c r="IJE417" s="140"/>
      <c r="IJF417" s="132"/>
      <c r="IJG417" s="132"/>
      <c r="IJH417" s="132"/>
      <c r="IJI417" s="140"/>
      <c r="IJJ417" s="140"/>
      <c r="IJK417" s="132"/>
      <c r="IJL417" s="141"/>
      <c r="IJN417" s="2"/>
      <c r="IJO417" s="2"/>
      <c r="IJP417" s="2"/>
      <c r="IJQ417" s="2"/>
      <c r="IJR417" s="2"/>
      <c r="IJS417" s="2"/>
      <c r="IJT417" s="2"/>
      <c r="IJU417" s="2"/>
      <c r="IJW417" s="132"/>
      <c r="IJX417" s="132"/>
      <c r="IJY417" s="140"/>
      <c r="IJZ417" s="132"/>
      <c r="IKA417" s="132"/>
      <c r="IKB417" s="132"/>
      <c r="IKC417" s="140"/>
      <c r="IKD417" s="140"/>
      <c r="IKE417" s="132"/>
      <c r="IKF417" s="141"/>
      <c r="IKH417" s="2"/>
      <c r="IKI417" s="2"/>
      <c r="IKJ417" s="2"/>
      <c r="IKK417" s="2"/>
      <c r="IKL417" s="2"/>
      <c r="IKM417" s="2"/>
      <c r="IKN417" s="2"/>
      <c r="IKO417" s="2"/>
      <c r="IKQ417" s="132"/>
      <c r="IKR417" s="132"/>
      <c r="IKS417" s="140"/>
      <c r="IKT417" s="132"/>
      <c r="IKU417" s="132"/>
      <c r="IKV417" s="132"/>
      <c r="IKW417" s="140"/>
      <c r="IKX417" s="140"/>
      <c r="IKY417" s="132"/>
      <c r="IKZ417" s="141"/>
      <c r="ILB417" s="2"/>
      <c r="ILC417" s="2"/>
      <c r="ILD417" s="2"/>
      <c r="ILE417" s="2"/>
      <c r="ILF417" s="2"/>
      <c r="ILG417" s="2"/>
      <c r="ILH417" s="2"/>
      <c r="ILI417" s="2"/>
      <c r="ILK417" s="132"/>
      <c r="ILL417" s="132"/>
      <c r="ILM417" s="140"/>
      <c r="ILN417" s="132"/>
      <c r="ILO417" s="132"/>
      <c r="ILP417" s="132"/>
      <c r="ILQ417" s="140"/>
      <c r="ILR417" s="140"/>
      <c r="ILS417" s="132"/>
      <c r="ILT417" s="141"/>
      <c r="ILV417" s="2"/>
      <c r="ILW417" s="2"/>
      <c r="ILX417" s="2"/>
      <c r="ILY417" s="2"/>
      <c r="ILZ417" s="2"/>
      <c r="IMA417" s="2"/>
      <c r="IMB417" s="2"/>
      <c r="IMC417" s="2"/>
      <c r="IME417" s="132"/>
      <c r="IMF417" s="132"/>
      <c r="IMG417" s="140"/>
      <c r="IMH417" s="132"/>
      <c r="IMI417" s="132"/>
      <c r="IMJ417" s="132"/>
      <c r="IMK417" s="140"/>
      <c r="IML417" s="140"/>
      <c r="IMM417" s="132"/>
      <c r="IMN417" s="141"/>
      <c r="IMP417" s="2"/>
      <c r="IMQ417" s="2"/>
      <c r="IMR417" s="2"/>
      <c r="IMS417" s="2"/>
      <c r="IMT417" s="2"/>
      <c r="IMU417" s="2"/>
      <c r="IMV417" s="2"/>
      <c r="IMW417" s="2"/>
      <c r="IMY417" s="132"/>
      <c r="IMZ417" s="132"/>
      <c r="INA417" s="140"/>
      <c r="INB417" s="132"/>
      <c r="INC417" s="132"/>
      <c r="IND417" s="132"/>
      <c r="INE417" s="140"/>
      <c r="INF417" s="140"/>
      <c r="ING417" s="132"/>
      <c r="INH417" s="141"/>
      <c r="INJ417" s="2"/>
      <c r="INK417" s="2"/>
      <c r="INL417" s="2"/>
      <c r="INM417" s="2"/>
      <c r="INN417" s="2"/>
      <c r="INO417" s="2"/>
      <c r="INP417" s="2"/>
      <c r="INQ417" s="2"/>
      <c r="INS417" s="132"/>
      <c r="INT417" s="132"/>
      <c r="INU417" s="140"/>
      <c r="INV417" s="132"/>
      <c r="INW417" s="132"/>
      <c r="INX417" s="132"/>
      <c r="INY417" s="140"/>
      <c r="INZ417" s="140"/>
      <c r="IOA417" s="132"/>
      <c r="IOB417" s="141"/>
      <c r="IOD417" s="2"/>
      <c r="IOE417" s="2"/>
      <c r="IOF417" s="2"/>
      <c r="IOG417" s="2"/>
      <c r="IOH417" s="2"/>
      <c r="IOI417" s="2"/>
      <c r="IOJ417" s="2"/>
      <c r="IOK417" s="2"/>
      <c r="IOM417" s="132"/>
      <c r="ION417" s="132"/>
      <c r="IOO417" s="140"/>
      <c r="IOP417" s="132"/>
      <c r="IOQ417" s="132"/>
      <c r="IOR417" s="132"/>
      <c r="IOS417" s="140"/>
      <c r="IOT417" s="140"/>
      <c r="IOU417" s="132"/>
      <c r="IOV417" s="141"/>
      <c r="IOX417" s="2"/>
      <c r="IOY417" s="2"/>
      <c r="IOZ417" s="2"/>
      <c r="IPA417" s="2"/>
      <c r="IPB417" s="2"/>
      <c r="IPC417" s="2"/>
      <c r="IPD417" s="2"/>
      <c r="IPE417" s="2"/>
      <c r="IPG417" s="132"/>
      <c r="IPH417" s="132"/>
      <c r="IPI417" s="140"/>
      <c r="IPJ417" s="132"/>
      <c r="IPK417" s="132"/>
      <c r="IPL417" s="132"/>
      <c r="IPM417" s="140"/>
      <c r="IPN417" s="140"/>
      <c r="IPO417" s="132"/>
      <c r="IPP417" s="141"/>
      <c r="IPR417" s="2"/>
      <c r="IPS417" s="2"/>
      <c r="IPT417" s="2"/>
      <c r="IPU417" s="2"/>
      <c r="IPV417" s="2"/>
      <c r="IPW417" s="2"/>
      <c r="IPX417" s="2"/>
      <c r="IPY417" s="2"/>
      <c r="IQA417" s="132"/>
      <c r="IQB417" s="132"/>
      <c r="IQC417" s="140"/>
      <c r="IQD417" s="132"/>
      <c r="IQE417" s="132"/>
      <c r="IQF417" s="132"/>
      <c r="IQG417" s="140"/>
      <c r="IQH417" s="140"/>
      <c r="IQI417" s="132"/>
      <c r="IQJ417" s="141"/>
      <c r="IQL417" s="2"/>
      <c r="IQM417" s="2"/>
      <c r="IQN417" s="2"/>
      <c r="IQO417" s="2"/>
      <c r="IQP417" s="2"/>
      <c r="IQQ417" s="2"/>
      <c r="IQR417" s="2"/>
      <c r="IQS417" s="2"/>
      <c r="IQU417" s="132"/>
      <c r="IQV417" s="132"/>
      <c r="IQW417" s="140"/>
      <c r="IQX417" s="132"/>
      <c r="IQY417" s="132"/>
      <c r="IQZ417" s="132"/>
      <c r="IRA417" s="140"/>
      <c r="IRB417" s="140"/>
      <c r="IRC417" s="132"/>
      <c r="IRD417" s="141"/>
      <c r="IRF417" s="2"/>
      <c r="IRG417" s="2"/>
      <c r="IRH417" s="2"/>
      <c r="IRI417" s="2"/>
      <c r="IRJ417" s="2"/>
      <c r="IRK417" s="2"/>
      <c r="IRL417" s="2"/>
      <c r="IRM417" s="2"/>
      <c r="IRO417" s="132"/>
      <c r="IRP417" s="132"/>
      <c r="IRQ417" s="140"/>
      <c r="IRR417" s="132"/>
      <c r="IRS417" s="132"/>
      <c r="IRT417" s="132"/>
      <c r="IRU417" s="140"/>
      <c r="IRV417" s="140"/>
      <c r="IRW417" s="132"/>
      <c r="IRX417" s="141"/>
      <c r="IRZ417" s="2"/>
      <c r="ISA417" s="2"/>
      <c r="ISB417" s="2"/>
      <c r="ISC417" s="2"/>
      <c r="ISD417" s="2"/>
      <c r="ISE417" s="2"/>
      <c r="ISF417" s="2"/>
      <c r="ISG417" s="2"/>
      <c r="ISI417" s="132"/>
      <c r="ISJ417" s="132"/>
      <c r="ISK417" s="140"/>
      <c r="ISL417" s="132"/>
      <c r="ISM417" s="132"/>
      <c r="ISN417" s="132"/>
      <c r="ISO417" s="140"/>
      <c r="ISP417" s="140"/>
      <c r="ISQ417" s="132"/>
      <c r="ISR417" s="141"/>
      <c r="IST417" s="2"/>
      <c r="ISU417" s="2"/>
      <c r="ISV417" s="2"/>
      <c r="ISW417" s="2"/>
      <c r="ISX417" s="2"/>
      <c r="ISY417" s="2"/>
      <c r="ISZ417" s="2"/>
      <c r="ITA417" s="2"/>
      <c r="ITC417" s="132"/>
      <c r="ITD417" s="132"/>
      <c r="ITE417" s="140"/>
      <c r="ITF417" s="132"/>
      <c r="ITG417" s="132"/>
      <c r="ITH417" s="132"/>
      <c r="ITI417" s="140"/>
      <c r="ITJ417" s="140"/>
      <c r="ITK417" s="132"/>
      <c r="ITL417" s="141"/>
      <c r="ITN417" s="2"/>
      <c r="ITO417" s="2"/>
      <c r="ITP417" s="2"/>
      <c r="ITQ417" s="2"/>
      <c r="ITR417" s="2"/>
      <c r="ITS417" s="2"/>
      <c r="ITT417" s="2"/>
      <c r="ITU417" s="2"/>
      <c r="ITW417" s="132"/>
      <c r="ITX417" s="132"/>
      <c r="ITY417" s="140"/>
      <c r="ITZ417" s="132"/>
      <c r="IUA417" s="132"/>
      <c r="IUB417" s="132"/>
      <c r="IUC417" s="140"/>
      <c r="IUD417" s="140"/>
      <c r="IUE417" s="132"/>
      <c r="IUF417" s="141"/>
      <c r="IUH417" s="2"/>
      <c r="IUI417" s="2"/>
      <c r="IUJ417" s="2"/>
      <c r="IUK417" s="2"/>
      <c r="IUL417" s="2"/>
      <c r="IUM417" s="2"/>
      <c r="IUN417" s="2"/>
      <c r="IUO417" s="2"/>
      <c r="IUQ417" s="132"/>
      <c r="IUR417" s="132"/>
      <c r="IUS417" s="140"/>
      <c r="IUT417" s="132"/>
      <c r="IUU417" s="132"/>
      <c r="IUV417" s="132"/>
      <c r="IUW417" s="140"/>
      <c r="IUX417" s="140"/>
      <c r="IUY417" s="132"/>
      <c r="IUZ417" s="141"/>
      <c r="IVB417" s="2"/>
      <c r="IVC417" s="2"/>
      <c r="IVD417" s="2"/>
      <c r="IVE417" s="2"/>
      <c r="IVF417" s="2"/>
      <c r="IVG417" s="2"/>
      <c r="IVH417" s="2"/>
      <c r="IVI417" s="2"/>
      <c r="IVK417" s="132"/>
      <c r="IVL417" s="132"/>
      <c r="IVM417" s="140"/>
      <c r="IVN417" s="132"/>
      <c r="IVO417" s="132"/>
      <c r="IVP417" s="132"/>
      <c r="IVQ417" s="140"/>
      <c r="IVR417" s="140"/>
      <c r="IVS417" s="132"/>
      <c r="IVT417" s="141"/>
      <c r="IVV417" s="2"/>
      <c r="IVW417" s="2"/>
      <c r="IVX417" s="2"/>
      <c r="IVY417" s="2"/>
      <c r="IVZ417" s="2"/>
      <c r="IWA417" s="2"/>
      <c r="IWB417" s="2"/>
      <c r="IWC417" s="2"/>
      <c r="IWE417" s="132"/>
      <c r="IWF417" s="132"/>
      <c r="IWG417" s="140"/>
      <c r="IWH417" s="132"/>
      <c r="IWI417" s="132"/>
      <c r="IWJ417" s="132"/>
      <c r="IWK417" s="140"/>
      <c r="IWL417" s="140"/>
      <c r="IWM417" s="132"/>
      <c r="IWN417" s="141"/>
      <c r="IWP417" s="2"/>
      <c r="IWQ417" s="2"/>
      <c r="IWR417" s="2"/>
      <c r="IWS417" s="2"/>
      <c r="IWT417" s="2"/>
      <c r="IWU417" s="2"/>
      <c r="IWV417" s="2"/>
      <c r="IWW417" s="2"/>
      <c r="IWY417" s="132"/>
      <c r="IWZ417" s="132"/>
      <c r="IXA417" s="140"/>
      <c r="IXB417" s="132"/>
      <c r="IXC417" s="132"/>
      <c r="IXD417" s="132"/>
      <c r="IXE417" s="140"/>
      <c r="IXF417" s="140"/>
      <c r="IXG417" s="132"/>
      <c r="IXH417" s="141"/>
      <c r="IXJ417" s="2"/>
      <c r="IXK417" s="2"/>
      <c r="IXL417" s="2"/>
      <c r="IXM417" s="2"/>
      <c r="IXN417" s="2"/>
      <c r="IXO417" s="2"/>
      <c r="IXP417" s="2"/>
      <c r="IXQ417" s="2"/>
      <c r="IXS417" s="132"/>
      <c r="IXT417" s="132"/>
      <c r="IXU417" s="140"/>
      <c r="IXV417" s="132"/>
      <c r="IXW417" s="132"/>
      <c r="IXX417" s="132"/>
      <c r="IXY417" s="140"/>
      <c r="IXZ417" s="140"/>
      <c r="IYA417" s="132"/>
      <c r="IYB417" s="141"/>
      <c r="IYD417" s="2"/>
      <c r="IYE417" s="2"/>
      <c r="IYF417" s="2"/>
      <c r="IYG417" s="2"/>
      <c r="IYH417" s="2"/>
      <c r="IYI417" s="2"/>
      <c r="IYJ417" s="2"/>
      <c r="IYK417" s="2"/>
      <c r="IYM417" s="132"/>
      <c r="IYN417" s="132"/>
      <c r="IYO417" s="140"/>
      <c r="IYP417" s="132"/>
      <c r="IYQ417" s="132"/>
      <c r="IYR417" s="132"/>
      <c r="IYS417" s="140"/>
      <c r="IYT417" s="140"/>
      <c r="IYU417" s="132"/>
      <c r="IYV417" s="141"/>
      <c r="IYX417" s="2"/>
      <c r="IYY417" s="2"/>
      <c r="IYZ417" s="2"/>
      <c r="IZA417" s="2"/>
      <c r="IZB417" s="2"/>
      <c r="IZC417" s="2"/>
      <c r="IZD417" s="2"/>
      <c r="IZE417" s="2"/>
      <c r="IZG417" s="132"/>
      <c r="IZH417" s="132"/>
      <c r="IZI417" s="140"/>
      <c r="IZJ417" s="132"/>
      <c r="IZK417" s="132"/>
      <c r="IZL417" s="132"/>
      <c r="IZM417" s="140"/>
      <c r="IZN417" s="140"/>
      <c r="IZO417" s="132"/>
      <c r="IZP417" s="141"/>
      <c r="IZR417" s="2"/>
      <c r="IZS417" s="2"/>
      <c r="IZT417" s="2"/>
      <c r="IZU417" s="2"/>
      <c r="IZV417" s="2"/>
      <c r="IZW417" s="2"/>
      <c r="IZX417" s="2"/>
      <c r="IZY417" s="2"/>
      <c r="JAA417" s="132"/>
      <c r="JAB417" s="132"/>
      <c r="JAC417" s="140"/>
      <c r="JAD417" s="132"/>
      <c r="JAE417" s="132"/>
      <c r="JAF417" s="132"/>
      <c r="JAG417" s="140"/>
      <c r="JAH417" s="140"/>
      <c r="JAI417" s="132"/>
      <c r="JAJ417" s="141"/>
      <c r="JAL417" s="2"/>
      <c r="JAM417" s="2"/>
      <c r="JAN417" s="2"/>
      <c r="JAO417" s="2"/>
      <c r="JAP417" s="2"/>
      <c r="JAQ417" s="2"/>
      <c r="JAR417" s="2"/>
      <c r="JAS417" s="2"/>
      <c r="JAU417" s="132"/>
      <c r="JAV417" s="132"/>
      <c r="JAW417" s="140"/>
      <c r="JAX417" s="132"/>
      <c r="JAY417" s="132"/>
      <c r="JAZ417" s="132"/>
      <c r="JBA417" s="140"/>
      <c r="JBB417" s="140"/>
      <c r="JBC417" s="132"/>
      <c r="JBD417" s="141"/>
      <c r="JBF417" s="2"/>
      <c r="JBG417" s="2"/>
      <c r="JBH417" s="2"/>
      <c r="JBI417" s="2"/>
      <c r="JBJ417" s="2"/>
      <c r="JBK417" s="2"/>
      <c r="JBL417" s="2"/>
      <c r="JBM417" s="2"/>
      <c r="JBO417" s="132"/>
      <c r="JBP417" s="132"/>
      <c r="JBQ417" s="140"/>
      <c r="JBR417" s="132"/>
      <c r="JBS417" s="132"/>
      <c r="JBT417" s="132"/>
      <c r="JBU417" s="140"/>
      <c r="JBV417" s="140"/>
      <c r="JBW417" s="132"/>
      <c r="JBX417" s="141"/>
      <c r="JBZ417" s="2"/>
      <c r="JCA417" s="2"/>
      <c r="JCB417" s="2"/>
      <c r="JCC417" s="2"/>
      <c r="JCD417" s="2"/>
      <c r="JCE417" s="2"/>
      <c r="JCF417" s="2"/>
      <c r="JCG417" s="2"/>
      <c r="JCI417" s="132"/>
      <c r="JCJ417" s="132"/>
      <c r="JCK417" s="140"/>
      <c r="JCL417" s="132"/>
      <c r="JCM417" s="132"/>
      <c r="JCN417" s="132"/>
      <c r="JCO417" s="140"/>
      <c r="JCP417" s="140"/>
      <c r="JCQ417" s="132"/>
      <c r="JCR417" s="141"/>
      <c r="JCT417" s="2"/>
      <c r="JCU417" s="2"/>
      <c r="JCV417" s="2"/>
      <c r="JCW417" s="2"/>
      <c r="JCX417" s="2"/>
      <c r="JCY417" s="2"/>
      <c r="JCZ417" s="2"/>
      <c r="JDA417" s="2"/>
      <c r="JDC417" s="132"/>
      <c r="JDD417" s="132"/>
      <c r="JDE417" s="140"/>
      <c r="JDF417" s="132"/>
      <c r="JDG417" s="132"/>
      <c r="JDH417" s="132"/>
      <c r="JDI417" s="140"/>
      <c r="JDJ417" s="140"/>
      <c r="JDK417" s="132"/>
      <c r="JDL417" s="141"/>
      <c r="JDN417" s="2"/>
      <c r="JDO417" s="2"/>
      <c r="JDP417" s="2"/>
      <c r="JDQ417" s="2"/>
      <c r="JDR417" s="2"/>
      <c r="JDS417" s="2"/>
      <c r="JDT417" s="2"/>
      <c r="JDU417" s="2"/>
      <c r="JDW417" s="132"/>
      <c r="JDX417" s="132"/>
      <c r="JDY417" s="140"/>
      <c r="JDZ417" s="132"/>
      <c r="JEA417" s="132"/>
      <c r="JEB417" s="132"/>
      <c r="JEC417" s="140"/>
      <c r="JED417" s="140"/>
      <c r="JEE417" s="132"/>
      <c r="JEF417" s="141"/>
      <c r="JEH417" s="2"/>
      <c r="JEI417" s="2"/>
      <c r="JEJ417" s="2"/>
      <c r="JEK417" s="2"/>
      <c r="JEL417" s="2"/>
      <c r="JEM417" s="2"/>
      <c r="JEN417" s="2"/>
      <c r="JEO417" s="2"/>
      <c r="JEQ417" s="132"/>
      <c r="JER417" s="132"/>
      <c r="JES417" s="140"/>
      <c r="JET417" s="132"/>
      <c r="JEU417" s="132"/>
      <c r="JEV417" s="132"/>
      <c r="JEW417" s="140"/>
      <c r="JEX417" s="140"/>
      <c r="JEY417" s="132"/>
      <c r="JEZ417" s="141"/>
      <c r="JFB417" s="2"/>
      <c r="JFC417" s="2"/>
      <c r="JFD417" s="2"/>
      <c r="JFE417" s="2"/>
      <c r="JFF417" s="2"/>
      <c r="JFG417" s="2"/>
      <c r="JFH417" s="2"/>
      <c r="JFI417" s="2"/>
      <c r="JFK417" s="132"/>
      <c r="JFL417" s="132"/>
      <c r="JFM417" s="140"/>
      <c r="JFN417" s="132"/>
      <c r="JFO417" s="132"/>
      <c r="JFP417" s="132"/>
      <c r="JFQ417" s="140"/>
      <c r="JFR417" s="140"/>
      <c r="JFS417" s="132"/>
      <c r="JFT417" s="141"/>
      <c r="JFV417" s="2"/>
      <c r="JFW417" s="2"/>
      <c r="JFX417" s="2"/>
      <c r="JFY417" s="2"/>
      <c r="JFZ417" s="2"/>
      <c r="JGA417" s="2"/>
      <c r="JGB417" s="2"/>
      <c r="JGC417" s="2"/>
      <c r="JGE417" s="132"/>
      <c r="JGF417" s="132"/>
      <c r="JGG417" s="140"/>
      <c r="JGH417" s="132"/>
      <c r="JGI417" s="132"/>
      <c r="JGJ417" s="132"/>
      <c r="JGK417" s="140"/>
      <c r="JGL417" s="140"/>
      <c r="JGM417" s="132"/>
      <c r="JGN417" s="141"/>
      <c r="JGP417" s="2"/>
      <c r="JGQ417" s="2"/>
      <c r="JGR417" s="2"/>
      <c r="JGS417" s="2"/>
      <c r="JGT417" s="2"/>
      <c r="JGU417" s="2"/>
      <c r="JGV417" s="2"/>
      <c r="JGW417" s="2"/>
      <c r="JGY417" s="132"/>
      <c r="JGZ417" s="132"/>
      <c r="JHA417" s="140"/>
      <c r="JHB417" s="132"/>
      <c r="JHC417" s="132"/>
      <c r="JHD417" s="132"/>
      <c r="JHE417" s="140"/>
      <c r="JHF417" s="140"/>
      <c r="JHG417" s="132"/>
      <c r="JHH417" s="141"/>
      <c r="JHJ417" s="2"/>
      <c r="JHK417" s="2"/>
      <c r="JHL417" s="2"/>
      <c r="JHM417" s="2"/>
      <c r="JHN417" s="2"/>
      <c r="JHO417" s="2"/>
      <c r="JHP417" s="2"/>
      <c r="JHQ417" s="2"/>
      <c r="JHS417" s="132"/>
      <c r="JHT417" s="132"/>
      <c r="JHU417" s="140"/>
      <c r="JHV417" s="132"/>
      <c r="JHW417" s="132"/>
      <c r="JHX417" s="132"/>
      <c r="JHY417" s="140"/>
      <c r="JHZ417" s="140"/>
      <c r="JIA417" s="132"/>
      <c r="JIB417" s="141"/>
      <c r="JID417" s="2"/>
      <c r="JIE417" s="2"/>
      <c r="JIF417" s="2"/>
      <c r="JIG417" s="2"/>
      <c r="JIH417" s="2"/>
      <c r="JII417" s="2"/>
      <c r="JIJ417" s="2"/>
      <c r="JIK417" s="2"/>
      <c r="JIM417" s="132"/>
      <c r="JIN417" s="132"/>
      <c r="JIO417" s="140"/>
      <c r="JIP417" s="132"/>
      <c r="JIQ417" s="132"/>
      <c r="JIR417" s="132"/>
      <c r="JIS417" s="140"/>
      <c r="JIT417" s="140"/>
      <c r="JIU417" s="132"/>
      <c r="JIV417" s="141"/>
      <c r="JIX417" s="2"/>
      <c r="JIY417" s="2"/>
      <c r="JIZ417" s="2"/>
      <c r="JJA417" s="2"/>
      <c r="JJB417" s="2"/>
      <c r="JJC417" s="2"/>
      <c r="JJD417" s="2"/>
      <c r="JJE417" s="2"/>
      <c r="JJG417" s="132"/>
      <c r="JJH417" s="132"/>
      <c r="JJI417" s="140"/>
      <c r="JJJ417" s="132"/>
      <c r="JJK417" s="132"/>
      <c r="JJL417" s="132"/>
      <c r="JJM417" s="140"/>
      <c r="JJN417" s="140"/>
      <c r="JJO417" s="132"/>
      <c r="JJP417" s="141"/>
      <c r="JJR417" s="2"/>
      <c r="JJS417" s="2"/>
      <c r="JJT417" s="2"/>
      <c r="JJU417" s="2"/>
      <c r="JJV417" s="2"/>
      <c r="JJW417" s="2"/>
      <c r="JJX417" s="2"/>
      <c r="JJY417" s="2"/>
      <c r="JKA417" s="132"/>
      <c r="JKB417" s="132"/>
      <c r="JKC417" s="140"/>
      <c r="JKD417" s="132"/>
      <c r="JKE417" s="132"/>
      <c r="JKF417" s="132"/>
      <c r="JKG417" s="140"/>
      <c r="JKH417" s="140"/>
      <c r="JKI417" s="132"/>
      <c r="JKJ417" s="141"/>
      <c r="JKL417" s="2"/>
      <c r="JKM417" s="2"/>
      <c r="JKN417" s="2"/>
      <c r="JKO417" s="2"/>
      <c r="JKP417" s="2"/>
      <c r="JKQ417" s="2"/>
      <c r="JKR417" s="2"/>
      <c r="JKS417" s="2"/>
      <c r="JKU417" s="132"/>
      <c r="JKV417" s="132"/>
      <c r="JKW417" s="140"/>
      <c r="JKX417" s="132"/>
      <c r="JKY417" s="132"/>
      <c r="JKZ417" s="132"/>
      <c r="JLA417" s="140"/>
      <c r="JLB417" s="140"/>
      <c r="JLC417" s="132"/>
      <c r="JLD417" s="141"/>
      <c r="JLF417" s="2"/>
      <c r="JLG417" s="2"/>
      <c r="JLH417" s="2"/>
      <c r="JLI417" s="2"/>
      <c r="JLJ417" s="2"/>
      <c r="JLK417" s="2"/>
      <c r="JLL417" s="2"/>
      <c r="JLM417" s="2"/>
      <c r="JLO417" s="132"/>
      <c r="JLP417" s="132"/>
      <c r="JLQ417" s="140"/>
      <c r="JLR417" s="132"/>
      <c r="JLS417" s="132"/>
      <c r="JLT417" s="132"/>
      <c r="JLU417" s="140"/>
      <c r="JLV417" s="140"/>
      <c r="JLW417" s="132"/>
      <c r="JLX417" s="141"/>
      <c r="JLZ417" s="2"/>
      <c r="JMA417" s="2"/>
      <c r="JMB417" s="2"/>
      <c r="JMC417" s="2"/>
      <c r="JMD417" s="2"/>
      <c r="JME417" s="2"/>
      <c r="JMF417" s="2"/>
      <c r="JMG417" s="2"/>
      <c r="JMI417" s="132"/>
      <c r="JMJ417" s="132"/>
      <c r="JMK417" s="140"/>
      <c r="JML417" s="132"/>
      <c r="JMM417" s="132"/>
      <c r="JMN417" s="132"/>
      <c r="JMO417" s="140"/>
      <c r="JMP417" s="140"/>
      <c r="JMQ417" s="132"/>
      <c r="JMR417" s="141"/>
      <c r="JMT417" s="2"/>
      <c r="JMU417" s="2"/>
      <c r="JMV417" s="2"/>
      <c r="JMW417" s="2"/>
      <c r="JMX417" s="2"/>
      <c r="JMY417" s="2"/>
      <c r="JMZ417" s="2"/>
      <c r="JNA417" s="2"/>
      <c r="JNC417" s="132"/>
      <c r="JND417" s="132"/>
      <c r="JNE417" s="140"/>
      <c r="JNF417" s="132"/>
      <c r="JNG417" s="132"/>
      <c r="JNH417" s="132"/>
      <c r="JNI417" s="140"/>
      <c r="JNJ417" s="140"/>
      <c r="JNK417" s="132"/>
      <c r="JNL417" s="141"/>
      <c r="JNN417" s="2"/>
      <c r="JNO417" s="2"/>
      <c r="JNP417" s="2"/>
      <c r="JNQ417" s="2"/>
      <c r="JNR417" s="2"/>
      <c r="JNS417" s="2"/>
      <c r="JNT417" s="2"/>
      <c r="JNU417" s="2"/>
      <c r="JNW417" s="132"/>
      <c r="JNX417" s="132"/>
      <c r="JNY417" s="140"/>
      <c r="JNZ417" s="132"/>
      <c r="JOA417" s="132"/>
      <c r="JOB417" s="132"/>
      <c r="JOC417" s="140"/>
      <c r="JOD417" s="140"/>
      <c r="JOE417" s="132"/>
      <c r="JOF417" s="141"/>
      <c r="JOH417" s="2"/>
      <c r="JOI417" s="2"/>
      <c r="JOJ417" s="2"/>
      <c r="JOK417" s="2"/>
      <c r="JOL417" s="2"/>
      <c r="JOM417" s="2"/>
      <c r="JON417" s="2"/>
      <c r="JOO417" s="2"/>
      <c r="JOQ417" s="132"/>
      <c r="JOR417" s="132"/>
      <c r="JOS417" s="140"/>
      <c r="JOT417" s="132"/>
      <c r="JOU417" s="132"/>
      <c r="JOV417" s="132"/>
      <c r="JOW417" s="140"/>
      <c r="JOX417" s="140"/>
      <c r="JOY417" s="132"/>
      <c r="JOZ417" s="141"/>
      <c r="JPB417" s="2"/>
      <c r="JPC417" s="2"/>
      <c r="JPD417" s="2"/>
      <c r="JPE417" s="2"/>
      <c r="JPF417" s="2"/>
      <c r="JPG417" s="2"/>
      <c r="JPH417" s="2"/>
      <c r="JPI417" s="2"/>
      <c r="JPK417" s="132"/>
      <c r="JPL417" s="132"/>
      <c r="JPM417" s="140"/>
      <c r="JPN417" s="132"/>
      <c r="JPO417" s="132"/>
      <c r="JPP417" s="132"/>
      <c r="JPQ417" s="140"/>
      <c r="JPR417" s="140"/>
      <c r="JPS417" s="132"/>
      <c r="JPT417" s="141"/>
      <c r="JPV417" s="2"/>
      <c r="JPW417" s="2"/>
      <c r="JPX417" s="2"/>
      <c r="JPY417" s="2"/>
      <c r="JPZ417" s="2"/>
      <c r="JQA417" s="2"/>
      <c r="JQB417" s="2"/>
      <c r="JQC417" s="2"/>
      <c r="JQE417" s="132"/>
      <c r="JQF417" s="132"/>
      <c r="JQG417" s="140"/>
      <c r="JQH417" s="132"/>
      <c r="JQI417" s="132"/>
      <c r="JQJ417" s="132"/>
      <c r="JQK417" s="140"/>
      <c r="JQL417" s="140"/>
      <c r="JQM417" s="132"/>
      <c r="JQN417" s="141"/>
      <c r="JQP417" s="2"/>
      <c r="JQQ417" s="2"/>
      <c r="JQR417" s="2"/>
      <c r="JQS417" s="2"/>
      <c r="JQT417" s="2"/>
      <c r="JQU417" s="2"/>
      <c r="JQV417" s="2"/>
      <c r="JQW417" s="2"/>
      <c r="JQY417" s="132"/>
      <c r="JQZ417" s="132"/>
      <c r="JRA417" s="140"/>
      <c r="JRB417" s="132"/>
      <c r="JRC417" s="132"/>
      <c r="JRD417" s="132"/>
      <c r="JRE417" s="140"/>
      <c r="JRF417" s="140"/>
      <c r="JRG417" s="132"/>
      <c r="JRH417" s="141"/>
      <c r="JRJ417" s="2"/>
      <c r="JRK417" s="2"/>
      <c r="JRL417" s="2"/>
      <c r="JRM417" s="2"/>
      <c r="JRN417" s="2"/>
      <c r="JRO417" s="2"/>
      <c r="JRP417" s="2"/>
      <c r="JRQ417" s="2"/>
      <c r="JRS417" s="132"/>
      <c r="JRT417" s="132"/>
      <c r="JRU417" s="140"/>
      <c r="JRV417" s="132"/>
      <c r="JRW417" s="132"/>
      <c r="JRX417" s="132"/>
      <c r="JRY417" s="140"/>
      <c r="JRZ417" s="140"/>
      <c r="JSA417" s="132"/>
      <c r="JSB417" s="141"/>
      <c r="JSD417" s="2"/>
      <c r="JSE417" s="2"/>
      <c r="JSF417" s="2"/>
      <c r="JSG417" s="2"/>
      <c r="JSH417" s="2"/>
      <c r="JSI417" s="2"/>
      <c r="JSJ417" s="2"/>
      <c r="JSK417" s="2"/>
      <c r="JSM417" s="132"/>
      <c r="JSN417" s="132"/>
      <c r="JSO417" s="140"/>
      <c r="JSP417" s="132"/>
      <c r="JSQ417" s="132"/>
      <c r="JSR417" s="132"/>
      <c r="JSS417" s="140"/>
      <c r="JST417" s="140"/>
      <c r="JSU417" s="132"/>
      <c r="JSV417" s="141"/>
      <c r="JSX417" s="2"/>
      <c r="JSY417" s="2"/>
      <c r="JSZ417" s="2"/>
      <c r="JTA417" s="2"/>
      <c r="JTB417" s="2"/>
      <c r="JTC417" s="2"/>
      <c r="JTD417" s="2"/>
      <c r="JTE417" s="2"/>
      <c r="JTG417" s="132"/>
      <c r="JTH417" s="132"/>
      <c r="JTI417" s="140"/>
      <c r="JTJ417" s="132"/>
      <c r="JTK417" s="132"/>
      <c r="JTL417" s="132"/>
      <c r="JTM417" s="140"/>
      <c r="JTN417" s="140"/>
      <c r="JTO417" s="132"/>
      <c r="JTP417" s="141"/>
      <c r="JTR417" s="2"/>
      <c r="JTS417" s="2"/>
      <c r="JTT417" s="2"/>
      <c r="JTU417" s="2"/>
      <c r="JTV417" s="2"/>
      <c r="JTW417" s="2"/>
      <c r="JTX417" s="2"/>
      <c r="JTY417" s="2"/>
      <c r="JUA417" s="132"/>
      <c r="JUB417" s="132"/>
      <c r="JUC417" s="140"/>
      <c r="JUD417" s="132"/>
      <c r="JUE417" s="132"/>
      <c r="JUF417" s="132"/>
      <c r="JUG417" s="140"/>
      <c r="JUH417" s="140"/>
      <c r="JUI417" s="132"/>
      <c r="JUJ417" s="141"/>
      <c r="JUL417" s="2"/>
      <c r="JUM417" s="2"/>
      <c r="JUN417" s="2"/>
      <c r="JUO417" s="2"/>
      <c r="JUP417" s="2"/>
      <c r="JUQ417" s="2"/>
      <c r="JUR417" s="2"/>
      <c r="JUS417" s="2"/>
      <c r="JUU417" s="132"/>
      <c r="JUV417" s="132"/>
      <c r="JUW417" s="140"/>
      <c r="JUX417" s="132"/>
      <c r="JUY417" s="132"/>
      <c r="JUZ417" s="132"/>
      <c r="JVA417" s="140"/>
      <c r="JVB417" s="140"/>
      <c r="JVC417" s="132"/>
      <c r="JVD417" s="141"/>
      <c r="JVF417" s="2"/>
      <c r="JVG417" s="2"/>
      <c r="JVH417" s="2"/>
      <c r="JVI417" s="2"/>
      <c r="JVJ417" s="2"/>
      <c r="JVK417" s="2"/>
      <c r="JVL417" s="2"/>
      <c r="JVM417" s="2"/>
      <c r="JVO417" s="132"/>
      <c r="JVP417" s="132"/>
      <c r="JVQ417" s="140"/>
      <c r="JVR417" s="132"/>
      <c r="JVS417" s="132"/>
      <c r="JVT417" s="132"/>
      <c r="JVU417" s="140"/>
      <c r="JVV417" s="140"/>
      <c r="JVW417" s="132"/>
      <c r="JVX417" s="141"/>
      <c r="JVZ417" s="2"/>
      <c r="JWA417" s="2"/>
      <c r="JWB417" s="2"/>
      <c r="JWC417" s="2"/>
      <c r="JWD417" s="2"/>
      <c r="JWE417" s="2"/>
      <c r="JWF417" s="2"/>
      <c r="JWG417" s="2"/>
      <c r="JWI417" s="132"/>
      <c r="JWJ417" s="132"/>
      <c r="JWK417" s="140"/>
      <c r="JWL417" s="132"/>
      <c r="JWM417" s="132"/>
      <c r="JWN417" s="132"/>
      <c r="JWO417" s="140"/>
      <c r="JWP417" s="140"/>
      <c r="JWQ417" s="132"/>
      <c r="JWR417" s="141"/>
      <c r="JWT417" s="2"/>
      <c r="JWU417" s="2"/>
      <c r="JWV417" s="2"/>
      <c r="JWW417" s="2"/>
      <c r="JWX417" s="2"/>
      <c r="JWY417" s="2"/>
      <c r="JWZ417" s="2"/>
      <c r="JXA417" s="2"/>
      <c r="JXC417" s="132"/>
      <c r="JXD417" s="132"/>
      <c r="JXE417" s="140"/>
      <c r="JXF417" s="132"/>
      <c r="JXG417" s="132"/>
      <c r="JXH417" s="132"/>
      <c r="JXI417" s="140"/>
      <c r="JXJ417" s="140"/>
      <c r="JXK417" s="132"/>
      <c r="JXL417" s="141"/>
      <c r="JXN417" s="2"/>
      <c r="JXO417" s="2"/>
      <c r="JXP417" s="2"/>
      <c r="JXQ417" s="2"/>
      <c r="JXR417" s="2"/>
      <c r="JXS417" s="2"/>
      <c r="JXT417" s="2"/>
      <c r="JXU417" s="2"/>
      <c r="JXW417" s="132"/>
      <c r="JXX417" s="132"/>
      <c r="JXY417" s="140"/>
      <c r="JXZ417" s="132"/>
      <c r="JYA417" s="132"/>
      <c r="JYB417" s="132"/>
      <c r="JYC417" s="140"/>
      <c r="JYD417" s="140"/>
      <c r="JYE417" s="132"/>
      <c r="JYF417" s="141"/>
      <c r="JYH417" s="2"/>
      <c r="JYI417" s="2"/>
      <c r="JYJ417" s="2"/>
      <c r="JYK417" s="2"/>
      <c r="JYL417" s="2"/>
      <c r="JYM417" s="2"/>
      <c r="JYN417" s="2"/>
      <c r="JYO417" s="2"/>
      <c r="JYQ417" s="132"/>
      <c r="JYR417" s="132"/>
      <c r="JYS417" s="140"/>
      <c r="JYT417" s="132"/>
      <c r="JYU417" s="132"/>
      <c r="JYV417" s="132"/>
      <c r="JYW417" s="140"/>
      <c r="JYX417" s="140"/>
      <c r="JYY417" s="132"/>
      <c r="JYZ417" s="141"/>
      <c r="JZB417" s="2"/>
      <c r="JZC417" s="2"/>
      <c r="JZD417" s="2"/>
      <c r="JZE417" s="2"/>
      <c r="JZF417" s="2"/>
      <c r="JZG417" s="2"/>
      <c r="JZH417" s="2"/>
      <c r="JZI417" s="2"/>
      <c r="JZK417" s="132"/>
      <c r="JZL417" s="132"/>
      <c r="JZM417" s="140"/>
      <c r="JZN417" s="132"/>
      <c r="JZO417" s="132"/>
      <c r="JZP417" s="132"/>
      <c r="JZQ417" s="140"/>
      <c r="JZR417" s="140"/>
      <c r="JZS417" s="132"/>
      <c r="JZT417" s="141"/>
      <c r="JZV417" s="2"/>
      <c r="JZW417" s="2"/>
      <c r="JZX417" s="2"/>
      <c r="JZY417" s="2"/>
      <c r="JZZ417" s="2"/>
      <c r="KAA417" s="2"/>
      <c r="KAB417" s="2"/>
      <c r="KAC417" s="2"/>
      <c r="KAE417" s="132"/>
      <c r="KAF417" s="132"/>
      <c r="KAG417" s="140"/>
      <c r="KAH417" s="132"/>
      <c r="KAI417" s="132"/>
      <c r="KAJ417" s="132"/>
      <c r="KAK417" s="140"/>
      <c r="KAL417" s="140"/>
      <c r="KAM417" s="132"/>
      <c r="KAN417" s="141"/>
      <c r="KAP417" s="2"/>
      <c r="KAQ417" s="2"/>
      <c r="KAR417" s="2"/>
      <c r="KAS417" s="2"/>
      <c r="KAT417" s="2"/>
      <c r="KAU417" s="2"/>
      <c r="KAV417" s="2"/>
      <c r="KAW417" s="2"/>
      <c r="KAY417" s="132"/>
      <c r="KAZ417" s="132"/>
      <c r="KBA417" s="140"/>
      <c r="KBB417" s="132"/>
      <c r="KBC417" s="132"/>
      <c r="KBD417" s="132"/>
      <c r="KBE417" s="140"/>
      <c r="KBF417" s="140"/>
      <c r="KBG417" s="132"/>
      <c r="KBH417" s="141"/>
      <c r="KBJ417" s="2"/>
      <c r="KBK417" s="2"/>
      <c r="KBL417" s="2"/>
      <c r="KBM417" s="2"/>
      <c r="KBN417" s="2"/>
      <c r="KBO417" s="2"/>
      <c r="KBP417" s="2"/>
      <c r="KBQ417" s="2"/>
      <c r="KBS417" s="132"/>
      <c r="KBT417" s="132"/>
      <c r="KBU417" s="140"/>
      <c r="KBV417" s="132"/>
      <c r="KBW417" s="132"/>
      <c r="KBX417" s="132"/>
      <c r="KBY417" s="140"/>
      <c r="KBZ417" s="140"/>
      <c r="KCA417" s="132"/>
      <c r="KCB417" s="141"/>
      <c r="KCD417" s="2"/>
      <c r="KCE417" s="2"/>
      <c r="KCF417" s="2"/>
      <c r="KCG417" s="2"/>
      <c r="KCH417" s="2"/>
      <c r="KCI417" s="2"/>
      <c r="KCJ417" s="2"/>
      <c r="KCK417" s="2"/>
      <c r="KCM417" s="132"/>
      <c r="KCN417" s="132"/>
      <c r="KCO417" s="140"/>
      <c r="KCP417" s="132"/>
      <c r="KCQ417" s="132"/>
      <c r="KCR417" s="132"/>
      <c r="KCS417" s="140"/>
      <c r="KCT417" s="140"/>
      <c r="KCU417" s="132"/>
      <c r="KCV417" s="141"/>
      <c r="KCX417" s="2"/>
      <c r="KCY417" s="2"/>
      <c r="KCZ417" s="2"/>
      <c r="KDA417" s="2"/>
      <c r="KDB417" s="2"/>
      <c r="KDC417" s="2"/>
      <c r="KDD417" s="2"/>
      <c r="KDE417" s="2"/>
      <c r="KDG417" s="132"/>
      <c r="KDH417" s="132"/>
      <c r="KDI417" s="140"/>
      <c r="KDJ417" s="132"/>
      <c r="KDK417" s="132"/>
      <c r="KDL417" s="132"/>
      <c r="KDM417" s="140"/>
      <c r="KDN417" s="140"/>
      <c r="KDO417" s="132"/>
      <c r="KDP417" s="141"/>
      <c r="KDR417" s="2"/>
      <c r="KDS417" s="2"/>
      <c r="KDT417" s="2"/>
      <c r="KDU417" s="2"/>
      <c r="KDV417" s="2"/>
      <c r="KDW417" s="2"/>
      <c r="KDX417" s="2"/>
      <c r="KDY417" s="2"/>
      <c r="KEA417" s="132"/>
      <c r="KEB417" s="132"/>
      <c r="KEC417" s="140"/>
      <c r="KED417" s="132"/>
      <c r="KEE417" s="132"/>
      <c r="KEF417" s="132"/>
      <c r="KEG417" s="140"/>
      <c r="KEH417" s="140"/>
      <c r="KEI417" s="132"/>
      <c r="KEJ417" s="141"/>
      <c r="KEL417" s="2"/>
      <c r="KEM417" s="2"/>
      <c r="KEN417" s="2"/>
      <c r="KEO417" s="2"/>
      <c r="KEP417" s="2"/>
      <c r="KEQ417" s="2"/>
      <c r="KER417" s="2"/>
      <c r="KES417" s="2"/>
      <c r="KEU417" s="132"/>
      <c r="KEV417" s="132"/>
      <c r="KEW417" s="140"/>
      <c r="KEX417" s="132"/>
      <c r="KEY417" s="132"/>
      <c r="KEZ417" s="132"/>
      <c r="KFA417" s="140"/>
      <c r="KFB417" s="140"/>
      <c r="KFC417" s="132"/>
      <c r="KFD417" s="141"/>
      <c r="KFF417" s="2"/>
      <c r="KFG417" s="2"/>
      <c r="KFH417" s="2"/>
      <c r="KFI417" s="2"/>
      <c r="KFJ417" s="2"/>
      <c r="KFK417" s="2"/>
      <c r="KFL417" s="2"/>
      <c r="KFM417" s="2"/>
      <c r="KFO417" s="132"/>
      <c r="KFP417" s="132"/>
      <c r="KFQ417" s="140"/>
      <c r="KFR417" s="132"/>
      <c r="KFS417" s="132"/>
      <c r="KFT417" s="132"/>
      <c r="KFU417" s="140"/>
      <c r="KFV417" s="140"/>
      <c r="KFW417" s="132"/>
      <c r="KFX417" s="141"/>
      <c r="KFZ417" s="2"/>
      <c r="KGA417" s="2"/>
      <c r="KGB417" s="2"/>
      <c r="KGC417" s="2"/>
      <c r="KGD417" s="2"/>
      <c r="KGE417" s="2"/>
      <c r="KGF417" s="2"/>
      <c r="KGG417" s="2"/>
      <c r="KGI417" s="132"/>
      <c r="KGJ417" s="132"/>
      <c r="KGK417" s="140"/>
      <c r="KGL417" s="132"/>
      <c r="KGM417" s="132"/>
      <c r="KGN417" s="132"/>
      <c r="KGO417" s="140"/>
      <c r="KGP417" s="140"/>
      <c r="KGQ417" s="132"/>
      <c r="KGR417" s="141"/>
      <c r="KGT417" s="2"/>
      <c r="KGU417" s="2"/>
      <c r="KGV417" s="2"/>
      <c r="KGW417" s="2"/>
      <c r="KGX417" s="2"/>
      <c r="KGY417" s="2"/>
      <c r="KGZ417" s="2"/>
      <c r="KHA417" s="2"/>
      <c r="KHC417" s="132"/>
      <c r="KHD417" s="132"/>
      <c r="KHE417" s="140"/>
      <c r="KHF417" s="132"/>
      <c r="KHG417" s="132"/>
      <c r="KHH417" s="132"/>
      <c r="KHI417" s="140"/>
      <c r="KHJ417" s="140"/>
      <c r="KHK417" s="132"/>
      <c r="KHL417" s="141"/>
      <c r="KHN417" s="2"/>
      <c r="KHO417" s="2"/>
      <c r="KHP417" s="2"/>
      <c r="KHQ417" s="2"/>
      <c r="KHR417" s="2"/>
      <c r="KHS417" s="2"/>
      <c r="KHT417" s="2"/>
      <c r="KHU417" s="2"/>
      <c r="KHW417" s="132"/>
      <c r="KHX417" s="132"/>
      <c r="KHY417" s="140"/>
      <c r="KHZ417" s="132"/>
      <c r="KIA417" s="132"/>
      <c r="KIB417" s="132"/>
      <c r="KIC417" s="140"/>
      <c r="KID417" s="140"/>
      <c r="KIE417" s="132"/>
      <c r="KIF417" s="141"/>
      <c r="KIH417" s="2"/>
      <c r="KII417" s="2"/>
      <c r="KIJ417" s="2"/>
      <c r="KIK417" s="2"/>
      <c r="KIL417" s="2"/>
      <c r="KIM417" s="2"/>
      <c r="KIN417" s="2"/>
      <c r="KIO417" s="2"/>
      <c r="KIQ417" s="132"/>
      <c r="KIR417" s="132"/>
      <c r="KIS417" s="140"/>
      <c r="KIT417" s="132"/>
      <c r="KIU417" s="132"/>
      <c r="KIV417" s="132"/>
      <c r="KIW417" s="140"/>
      <c r="KIX417" s="140"/>
      <c r="KIY417" s="132"/>
      <c r="KIZ417" s="141"/>
      <c r="KJB417" s="2"/>
      <c r="KJC417" s="2"/>
      <c r="KJD417" s="2"/>
      <c r="KJE417" s="2"/>
      <c r="KJF417" s="2"/>
      <c r="KJG417" s="2"/>
      <c r="KJH417" s="2"/>
      <c r="KJI417" s="2"/>
      <c r="KJK417" s="132"/>
      <c r="KJL417" s="132"/>
      <c r="KJM417" s="140"/>
      <c r="KJN417" s="132"/>
      <c r="KJO417" s="132"/>
      <c r="KJP417" s="132"/>
      <c r="KJQ417" s="140"/>
      <c r="KJR417" s="140"/>
      <c r="KJS417" s="132"/>
      <c r="KJT417" s="141"/>
      <c r="KJV417" s="2"/>
      <c r="KJW417" s="2"/>
      <c r="KJX417" s="2"/>
      <c r="KJY417" s="2"/>
      <c r="KJZ417" s="2"/>
      <c r="KKA417" s="2"/>
      <c r="KKB417" s="2"/>
      <c r="KKC417" s="2"/>
      <c r="KKE417" s="132"/>
      <c r="KKF417" s="132"/>
      <c r="KKG417" s="140"/>
      <c r="KKH417" s="132"/>
      <c r="KKI417" s="132"/>
      <c r="KKJ417" s="132"/>
      <c r="KKK417" s="140"/>
      <c r="KKL417" s="140"/>
      <c r="KKM417" s="132"/>
      <c r="KKN417" s="141"/>
      <c r="KKP417" s="2"/>
      <c r="KKQ417" s="2"/>
      <c r="KKR417" s="2"/>
      <c r="KKS417" s="2"/>
      <c r="KKT417" s="2"/>
      <c r="KKU417" s="2"/>
      <c r="KKV417" s="2"/>
      <c r="KKW417" s="2"/>
      <c r="KKY417" s="132"/>
      <c r="KKZ417" s="132"/>
      <c r="KLA417" s="140"/>
      <c r="KLB417" s="132"/>
      <c r="KLC417" s="132"/>
      <c r="KLD417" s="132"/>
      <c r="KLE417" s="140"/>
      <c r="KLF417" s="140"/>
      <c r="KLG417" s="132"/>
      <c r="KLH417" s="141"/>
      <c r="KLJ417" s="2"/>
      <c r="KLK417" s="2"/>
      <c r="KLL417" s="2"/>
      <c r="KLM417" s="2"/>
      <c r="KLN417" s="2"/>
      <c r="KLO417" s="2"/>
      <c r="KLP417" s="2"/>
      <c r="KLQ417" s="2"/>
      <c r="KLS417" s="132"/>
      <c r="KLT417" s="132"/>
      <c r="KLU417" s="140"/>
      <c r="KLV417" s="132"/>
      <c r="KLW417" s="132"/>
      <c r="KLX417" s="132"/>
      <c r="KLY417" s="140"/>
      <c r="KLZ417" s="140"/>
      <c r="KMA417" s="132"/>
      <c r="KMB417" s="141"/>
      <c r="KMD417" s="2"/>
      <c r="KME417" s="2"/>
      <c r="KMF417" s="2"/>
      <c r="KMG417" s="2"/>
      <c r="KMH417" s="2"/>
      <c r="KMI417" s="2"/>
      <c r="KMJ417" s="2"/>
      <c r="KMK417" s="2"/>
      <c r="KMM417" s="132"/>
      <c r="KMN417" s="132"/>
      <c r="KMO417" s="140"/>
      <c r="KMP417" s="132"/>
      <c r="KMQ417" s="132"/>
      <c r="KMR417" s="132"/>
      <c r="KMS417" s="140"/>
      <c r="KMT417" s="140"/>
      <c r="KMU417" s="132"/>
      <c r="KMV417" s="141"/>
      <c r="KMX417" s="2"/>
      <c r="KMY417" s="2"/>
      <c r="KMZ417" s="2"/>
      <c r="KNA417" s="2"/>
      <c r="KNB417" s="2"/>
      <c r="KNC417" s="2"/>
      <c r="KND417" s="2"/>
      <c r="KNE417" s="2"/>
      <c r="KNG417" s="132"/>
      <c r="KNH417" s="132"/>
      <c r="KNI417" s="140"/>
      <c r="KNJ417" s="132"/>
      <c r="KNK417" s="132"/>
      <c r="KNL417" s="132"/>
      <c r="KNM417" s="140"/>
      <c r="KNN417" s="140"/>
      <c r="KNO417" s="132"/>
      <c r="KNP417" s="141"/>
      <c r="KNR417" s="2"/>
      <c r="KNS417" s="2"/>
      <c r="KNT417" s="2"/>
      <c r="KNU417" s="2"/>
      <c r="KNV417" s="2"/>
      <c r="KNW417" s="2"/>
      <c r="KNX417" s="2"/>
      <c r="KNY417" s="2"/>
      <c r="KOA417" s="132"/>
      <c r="KOB417" s="132"/>
      <c r="KOC417" s="140"/>
      <c r="KOD417" s="132"/>
      <c r="KOE417" s="132"/>
      <c r="KOF417" s="132"/>
      <c r="KOG417" s="140"/>
      <c r="KOH417" s="140"/>
      <c r="KOI417" s="132"/>
      <c r="KOJ417" s="141"/>
      <c r="KOL417" s="2"/>
      <c r="KOM417" s="2"/>
      <c r="KON417" s="2"/>
      <c r="KOO417" s="2"/>
      <c r="KOP417" s="2"/>
      <c r="KOQ417" s="2"/>
      <c r="KOR417" s="2"/>
      <c r="KOS417" s="2"/>
      <c r="KOU417" s="132"/>
      <c r="KOV417" s="132"/>
      <c r="KOW417" s="140"/>
      <c r="KOX417" s="132"/>
      <c r="KOY417" s="132"/>
      <c r="KOZ417" s="132"/>
      <c r="KPA417" s="140"/>
      <c r="KPB417" s="140"/>
      <c r="KPC417" s="132"/>
      <c r="KPD417" s="141"/>
      <c r="KPF417" s="2"/>
      <c r="KPG417" s="2"/>
      <c r="KPH417" s="2"/>
      <c r="KPI417" s="2"/>
      <c r="KPJ417" s="2"/>
      <c r="KPK417" s="2"/>
      <c r="KPL417" s="2"/>
      <c r="KPM417" s="2"/>
      <c r="KPO417" s="132"/>
      <c r="KPP417" s="132"/>
      <c r="KPQ417" s="140"/>
      <c r="KPR417" s="132"/>
      <c r="KPS417" s="132"/>
      <c r="KPT417" s="132"/>
      <c r="KPU417" s="140"/>
      <c r="KPV417" s="140"/>
      <c r="KPW417" s="132"/>
      <c r="KPX417" s="141"/>
      <c r="KPZ417" s="2"/>
      <c r="KQA417" s="2"/>
      <c r="KQB417" s="2"/>
      <c r="KQC417" s="2"/>
      <c r="KQD417" s="2"/>
      <c r="KQE417" s="2"/>
      <c r="KQF417" s="2"/>
      <c r="KQG417" s="2"/>
      <c r="KQI417" s="132"/>
      <c r="KQJ417" s="132"/>
      <c r="KQK417" s="140"/>
      <c r="KQL417" s="132"/>
      <c r="KQM417" s="132"/>
      <c r="KQN417" s="132"/>
      <c r="KQO417" s="140"/>
      <c r="KQP417" s="140"/>
      <c r="KQQ417" s="132"/>
      <c r="KQR417" s="141"/>
      <c r="KQT417" s="2"/>
      <c r="KQU417" s="2"/>
      <c r="KQV417" s="2"/>
      <c r="KQW417" s="2"/>
      <c r="KQX417" s="2"/>
      <c r="KQY417" s="2"/>
      <c r="KQZ417" s="2"/>
      <c r="KRA417" s="2"/>
      <c r="KRC417" s="132"/>
      <c r="KRD417" s="132"/>
      <c r="KRE417" s="140"/>
      <c r="KRF417" s="132"/>
      <c r="KRG417" s="132"/>
      <c r="KRH417" s="132"/>
      <c r="KRI417" s="140"/>
      <c r="KRJ417" s="140"/>
      <c r="KRK417" s="132"/>
      <c r="KRL417" s="141"/>
      <c r="KRN417" s="2"/>
      <c r="KRO417" s="2"/>
      <c r="KRP417" s="2"/>
      <c r="KRQ417" s="2"/>
      <c r="KRR417" s="2"/>
      <c r="KRS417" s="2"/>
      <c r="KRT417" s="2"/>
      <c r="KRU417" s="2"/>
      <c r="KRW417" s="132"/>
      <c r="KRX417" s="132"/>
      <c r="KRY417" s="140"/>
      <c r="KRZ417" s="132"/>
      <c r="KSA417" s="132"/>
      <c r="KSB417" s="132"/>
      <c r="KSC417" s="140"/>
      <c r="KSD417" s="140"/>
      <c r="KSE417" s="132"/>
      <c r="KSF417" s="141"/>
      <c r="KSH417" s="2"/>
      <c r="KSI417" s="2"/>
      <c r="KSJ417" s="2"/>
      <c r="KSK417" s="2"/>
      <c r="KSL417" s="2"/>
      <c r="KSM417" s="2"/>
      <c r="KSN417" s="2"/>
      <c r="KSO417" s="2"/>
      <c r="KSQ417" s="132"/>
      <c r="KSR417" s="132"/>
      <c r="KSS417" s="140"/>
      <c r="KST417" s="132"/>
      <c r="KSU417" s="132"/>
      <c r="KSV417" s="132"/>
      <c r="KSW417" s="140"/>
      <c r="KSX417" s="140"/>
      <c r="KSY417" s="132"/>
      <c r="KSZ417" s="141"/>
      <c r="KTB417" s="2"/>
      <c r="KTC417" s="2"/>
      <c r="KTD417" s="2"/>
      <c r="KTE417" s="2"/>
      <c r="KTF417" s="2"/>
      <c r="KTG417" s="2"/>
      <c r="KTH417" s="2"/>
      <c r="KTI417" s="2"/>
      <c r="KTK417" s="132"/>
      <c r="KTL417" s="132"/>
      <c r="KTM417" s="140"/>
      <c r="KTN417" s="132"/>
      <c r="KTO417" s="132"/>
      <c r="KTP417" s="132"/>
      <c r="KTQ417" s="140"/>
      <c r="KTR417" s="140"/>
      <c r="KTS417" s="132"/>
      <c r="KTT417" s="141"/>
      <c r="KTV417" s="2"/>
      <c r="KTW417" s="2"/>
      <c r="KTX417" s="2"/>
      <c r="KTY417" s="2"/>
      <c r="KTZ417" s="2"/>
      <c r="KUA417" s="2"/>
      <c r="KUB417" s="2"/>
      <c r="KUC417" s="2"/>
      <c r="KUE417" s="132"/>
      <c r="KUF417" s="132"/>
      <c r="KUG417" s="140"/>
      <c r="KUH417" s="132"/>
      <c r="KUI417" s="132"/>
      <c r="KUJ417" s="132"/>
      <c r="KUK417" s="140"/>
      <c r="KUL417" s="140"/>
      <c r="KUM417" s="132"/>
      <c r="KUN417" s="141"/>
      <c r="KUP417" s="2"/>
      <c r="KUQ417" s="2"/>
      <c r="KUR417" s="2"/>
      <c r="KUS417" s="2"/>
      <c r="KUT417" s="2"/>
      <c r="KUU417" s="2"/>
      <c r="KUV417" s="2"/>
      <c r="KUW417" s="2"/>
      <c r="KUY417" s="132"/>
      <c r="KUZ417" s="132"/>
      <c r="KVA417" s="140"/>
      <c r="KVB417" s="132"/>
      <c r="KVC417" s="132"/>
      <c r="KVD417" s="132"/>
      <c r="KVE417" s="140"/>
      <c r="KVF417" s="140"/>
      <c r="KVG417" s="132"/>
      <c r="KVH417" s="141"/>
      <c r="KVJ417" s="2"/>
      <c r="KVK417" s="2"/>
      <c r="KVL417" s="2"/>
      <c r="KVM417" s="2"/>
      <c r="KVN417" s="2"/>
      <c r="KVO417" s="2"/>
      <c r="KVP417" s="2"/>
      <c r="KVQ417" s="2"/>
      <c r="KVS417" s="132"/>
      <c r="KVT417" s="132"/>
      <c r="KVU417" s="140"/>
      <c r="KVV417" s="132"/>
      <c r="KVW417" s="132"/>
      <c r="KVX417" s="132"/>
      <c r="KVY417" s="140"/>
      <c r="KVZ417" s="140"/>
      <c r="KWA417" s="132"/>
      <c r="KWB417" s="141"/>
      <c r="KWD417" s="2"/>
      <c r="KWE417" s="2"/>
      <c r="KWF417" s="2"/>
      <c r="KWG417" s="2"/>
      <c r="KWH417" s="2"/>
      <c r="KWI417" s="2"/>
      <c r="KWJ417" s="2"/>
      <c r="KWK417" s="2"/>
      <c r="KWM417" s="132"/>
      <c r="KWN417" s="132"/>
      <c r="KWO417" s="140"/>
      <c r="KWP417" s="132"/>
      <c r="KWQ417" s="132"/>
      <c r="KWR417" s="132"/>
      <c r="KWS417" s="140"/>
      <c r="KWT417" s="140"/>
      <c r="KWU417" s="132"/>
      <c r="KWV417" s="141"/>
      <c r="KWX417" s="2"/>
      <c r="KWY417" s="2"/>
      <c r="KWZ417" s="2"/>
      <c r="KXA417" s="2"/>
      <c r="KXB417" s="2"/>
      <c r="KXC417" s="2"/>
      <c r="KXD417" s="2"/>
      <c r="KXE417" s="2"/>
      <c r="KXG417" s="132"/>
      <c r="KXH417" s="132"/>
      <c r="KXI417" s="140"/>
      <c r="KXJ417" s="132"/>
      <c r="KXK417" s="132"/>
      <c r="KXL417" s="132"/>
      <c r="KXM417" s="140"/>
      <c r="KXN417" s="140"/>
      <c r="KXO417" s="132"/>
      <c r="KXP417" s="141"/>
      <c r="KXR417" s="2"/>
      <c r="KXS417" s="2"/>
      <c r="KXT417" s="2"/>
      <c r="KXU417" s="2"/>
      <c r="KXV417" s="2"/>
      <c r="KXW417" s="2"/>
      <c r="KXX417" s="2"/>
      <c r="KXY417" s="2"/>
      <c r="KYA417" s="132"/>
      <c r="KYB417" s="132"/>
      <c r="KYC417" s="140"/>
      <c r="KYD417" s="132"/>
      <c r="KYE417" s="132"/>
      <c r="KYF417" s="132"/>
      <c r="KYG417" s="140"/>
      <c r="KYH417" s="140"/>
      <c r="KYI417" s="132"/>
      <c r="KYJ417" s="141"/>
      <c r="KYL417" s="2"/>
      <c r="KYM417" s="2"/>
      <c r="KYN417" s="2"/>
      <c r="KYO417" s="2"/>
      <c r="KYP417" s="2"/>
      <c r="KYQ417" s="2"/>
      <c r="KYR417" s="2"/>
      <c r="KYS417" s="2"/>
      <c r="KYU417" s="132"/>
      <c r="KYV417" s="132"/>
      <c r="KYW417" s="140"/>
      <c r="KYX417" s="132"/>
      <c r="KYY417" s="132"/>
      <c r="KYZ417" s="132"/>
      <c r="KZA417" s="140"/>
      <c r="KZB417" s="140"/>
      <c r="KZC417" s="132"/>
      <c r="KZD417" s="141"/>
      <c r="KZF417" s="2"/>
      <c r="KZG417" s="2"/>
      <c r="KZH417" s="2"/>
      <c r="KZI417" s="2"/>
      <c r="KZJ417" s="2"/>
      <c r="KZK417" s="2"/>
      <c r="KZL417" s="2"/>
      <c r="KZM417" s="2"/>
      <c r="KZO417" s="132"/>
      <c r="KZP417" s="132"/>
      <c r="KZQ417" s="140"/>
      <c r="KZR417" s="132"/>
      <c r="KZS417" s="132"/>
      <c r="KZT417" s="132"/>
      <c r="KZU417" s="140"/>
      <c r="KZV417" s="140"/>
      <c r="KZW417" s="132"/>
      <c r="KZX417" s="141"/>
      <c r="KZZ417" s="2"/>
      <c r="LAA417" s="2"/>
      <c r="LAB417" s="2"/>
      <c r="LAC417" s="2"/>
      <c r="LAD417" s="2"/>
      <c r="LAE417" s="2"/>
      <c r="LAF417" s="2"/>
      <c r="LAG417" s="2"/>
      <c r="LAI417" s="132"/>
      <c r="LAJ417" s="132"/>
      <c r="LAK417" s="140"/>
      <c r="LAL417" s="132"/>
      <c r="LAM417" s="132"/>
      <c r="LAN417" s="132"/>
      <c r="LAO417" s="140"/>
      <c r="LAP417" s="140"/>
      <c r="LAQ417" s="132"/>
      <c r="LAR417" s="141"/>
      <c r="LAT417" s="2"/>
      <c r="LAU417" s="2"/>
      <c r="LAV417" s="2"/>
      <c r="LAW417" s="2"/>
      <c r="LAX417" s="2"/>
      <c r="LAY417" s="2"/>
      <c r="LAZ417" s="2"/>
      <c r="LBA417" s="2"/>
      <c r="LBC417" s="132"/>
      <c r="LBD417" s="132"/>
      <c r="LBE417" s="140"/>
      <c r="LBF417" s="132"/>
      <c r="LBG417" s="132"/>
      <c r="LBH417" s="132"/>
      <c r="LBI417" s="140"/>
      <c r="LBJ417" s="140"/>
      <c r="LBK417" s="132"/>
      <c r="LBL417" s="141"/>
      <c r="LBN417" s="2"/>
      <c r="LBO417" s="2"/>
      <c r="LBP417" s="2"/>
      <c r="LBQ417" s="2"/>
      <c r="LBR417" s="2"/>
      <c r="LBS417" s="2"/>
      <c r="LBT417" s="2"/>
      <c r="LBU417" s="2"/>
      <c r="LBW417" s="132"/>
      <c r="LBX417" s="132"/>
      <c r="LBY417" s="140"/>
      <c r="LBZ417" s="132"/>
      <c r="LCA417" s="132"/>
      <c r="LCB417" s="132"/>
      <c r="LCC417" s="140"/>
      <c r="LCD417" s="140"/>
      <c r="LCE417" s="132"/>
      <c r="LCF417" s="141"/>
      <c r="LCH417" s="2"/>
      <c r="LCI417" s="2"/>
      <c r="LCJ417" s="2"/>
      <c r="LCK417" s="2"/>
      <c r="LCL417" s="2"/>
      <c r="LCM417" s="2"/>
      <c r="LCN417" s="2"/>
      <c r="LCO417" s="2"/>
      <c r="LCQ417" s="132"/>
      <c r="LCR417" s="132"/>
      <c r="LCS417" s="140"/>
      <c r="LCT417" s="132"/>
      <c r="LCU417" s="132"/>
      <c r="LCV417" s="132"/>
      <c r="LCW417" s="140"/>
      <c r="LCX417" s="140"/>
      <c r="LCY417" s="132"/>
      <c r="LCZ417" s="141"/>
      <c r="LDB417" s="2"/>
      <c r="LDC417" s="2"/>
      <c r="LDD417" s="2"/>
      <c r="LDE417" s="2"/>
      <c r="LDF417" s="2"/>
      <c r="LDG417" s="2"/>
      <c r="LDH417" s="2"/>
      <c r="LDI417" s="2"/>
      <c r="LDK417" s="132"/>
      <c r="LDL417" s="132"/>
      <c r="LDM417" s="140"/>
      <c r="LDN417" s="132"/>
      <c r="LDO417" s="132"/>
      <c r="LDP417" s="132"/>
      <c r="LDQ417" s="140"/>
      <c r="LDR417" s="140"/>
      <c r="LDS417" s="132"/>
      <c r="LDT417" s="141"/>
      <c r="LDV417" s="2"/>
      <c r="LDW417" s="2"/>
      <c r="LDX417" s="2"/>
      <c r="LDY417" s="2"/>
      <c r="LDZ417" s="2"/>
      <c r="LEA417" s="2"/>
      <c r="LEB417" s="2"/>
      <c r="LEC417" s="2"/>
      <c r="LEE417" s="132"/>
      <c r="LEF417" s="132"/>
      <c r="LEG417" s="140"/>
      <c r="LEH417" s="132"/>
      <c r="LEI417" s="132"/>
      <c r="LEJ417" s="132"/>
      <c r="LEK417" s="140"/>
      <c r="LEL417" s="140"/>
      <c r="LEM417" s="132"/>
      <c r="LEN417" s="141"/>
      <c r="LEP417" s="2"/>
      <c r="LEQ417" s="2"/>
      <c r="LER417" s="2"/>
      <c r="LES417" s="2"/>
      <c r="LET417" s="2"/>
      <c r="LEU417" s="2"/>
      <c r="LEV417" s="2"/>
      <c r="LEW417" s="2"/>
      <c r="LEY417" s="132"/>
      <c r="LEZ417" s="132"/>
      <c r="LFA417" s="140"/>
      <c r="LFB417" s="132"/>
      <c r="LFC417" s="132"/>
      <c r="LFD417" s="132"/>
      <c r="LFE417" s="140"/>
      <c r="LFF417" s="140"/>
      <c r="LFG417" s="132"/>
      <c r="LFH417" s="141"/>
      <c r="LFJ417" s="2"/>
      <c r="LFK417" s="2"/>
      <c r="LFL417" s="2"/>
      <c r="LFM417" s="2"/>
      <c r="LFN417" s="2"/>
      <c r="LFO417" s="2"/>
      <c r="LFP417" s="2"/>
      <c r="LFQ417" s="2"/>
      <c r="LFS417" s="132"/>
      <c r="LFT417" s="132"/>
      <c r="LFU417" s="140"/>
      <c r="LFV417" s="132"/>
      <c r="LFW417" s="132"/>
      <c r="LFX417" s="132"/>
      <c r="LFY417" s="140"/>
      <c r="LFZ417" s="140"/>
      <c r="LGA417" s="132"/>
      <c r="LGB417" s="141"/>
      <c r="LGD417" s="2"/>
      <c r="LGE417" s="2"/>
      <c r="LGF417" s="2"/>
      <c r="LGG417" s="2"/>
      <c r="LGH417" s="2"/>
      <c r="LGI417" s="2"/>
      <c r="LGJ417" s="2"/>
      <c r="LGK417" s="2"/>
      <c r="LGM417" s="132"/>
      <c r="LGN417" s="132"/>
      <c r="LGO417" s="140"/>
      <c r="LGP417" s="132"/>
      <c r="LGQ417" s="132"/>
      <c r="LGR417" s="132"/>
      <c r="LGS417" s="140"/>
      <c r="LGT417" s="140"/>
      <c r="LGU417" s="132"/>
      <c r="LGV417" s="141"/>
      <c r="LGX417" s="2"/>
      <c r="LGY417" s="2"/>
      <c r="LGZ417" s="2"/>
      <c r="LHA417" s="2"/>
      <c r="LHB417" s="2"/>
      <c r="LHC417" s="2"/>
      <c r="LHD417" s="2"/>
      <c r="LHE417" s="2"/>
      <c r="LHG417" s="132"/>
      <c r="LHH417" s="132"/>
      <c r="LHI417" s="140"/>
      <c r="LHJ417" s="132"/>
      <c r="LHK417" s="132"/>
      <c r="LHL417" s="132"/>
      <c r="LHM417" s="140"/>
      <c r="LHN417" s="140"/>
      <c r="LHO417" s="132"/>
      <c r="LHP417" s="141"/>
      <c r="LHR417" s="2"/>
      <c r="LHS417" s="2"/>
      <c r="LHT417" s="2"/>
      <c r="LHU417" s="2"/>
      <c r="LHV417" s="2"/>
      <c r="LHW417" s="2"/>
      <c r="LHX417" s="2"/>
      <c r="LHY417" s="2"/>
      <c r="LIA417" s="132"/>
      <c r="LIB417" s="132"/>
      <c r="LIC417" s="140"/>
      <c r="LID417" s="132"/>
      <c r="LIE417" s="132"/>
      <c r="LIF417" s="132"/>
      <c r="LIG417" s="140"/>
      <c r="LIH417" s="140"/>
      <c r="LII417" s="132"/>
      <c r="LIJ417" s="141"/>
      <c r="LIL417" s="2"/>
      <c r="LIM417" s="2"/>
      <c r="LIN417" s="2"/>
      <c r="LIO417" s="2"/>
      <c r="LIP417" s="2"/>
      <c r="LIQ417" s="2"/>
      <c r="LIR417" s="2"/>
      <c r="LIS417" s="2"/>
      <c r="LIU417" s="132"/>
      <c r="LIV417" s="132"/>
      <c r="LIW417" s="140"/>
      <c r="LIX417" s="132"/>
      <c r="LIY417" s="132"/>
      <c r="LIZ417" s="132"/>
      <c r="LJA417" s="140"/>
      <c r="LJB417" s="140"/>
      <c r="LJC417" s="132"/>
      <c r="LJD417" s="141"/>
      <c r="LJF417" s="2"/>
      <c r="LJG417" s="2"/>
      <c r="LJH417" s="2"/>
      <c r="LJI417" s="2"/>
      <c r="LJJ417" s="2"/>
      <c r="LJK417" s="2"/>
      <c r="LJL417" s="2"/>
      <c r="LJM417" s="2"/>
      <c r="LJO417" s="132"/>
      <c r="LJP417" s="132"/>
      <c r="LJQ417" s="140"/>
      <c r="LJR417" s="132"/>
      <c r="LJS417" s="132"/>
      <c r="LJT417" s="132"/>
      <c r="LJU417" s="140"/>
      <c r="LJV417" s="140"/>
      <c r="LJW417" s="132"/>
      <c r="LJX417" s="141"/>
      <c r="LJZ417" s="2"/>
      <c r="LKA417" s="2"/>
      <c r="LKB417" s="2"/>
      <c r="LKC417" s="2"/>
      <c r="LKD417" s="2"/>
      <c r="LKE417" s="2"/>
      <c r="LKF417" s="2"/>
      <c r="LKG417" s="2"/>
      <c r="LKI417" s="132"/>
      <c r="LKJ417" s="132"/>
      <c r="LKK417" s="140"/>
      <c r="LKL417" s="132"/>
      <c r="LKM417" s="132"/>
      <c r="LKN417" s="132"/>
      <c r="LKO417" s="140"/>
      <c r="LKP417" s="140"/>
      <c r="LKQ417" s="132"/>
      <c r="LKR417" s="141"/>
      <c r="LKT417" s="2"/>
      <c r="LKU417" s="2"/>
      <c r="LKV417" s="2"/>
      <c r="LKW417" s="2"/>
      <c r="LKX417" s="2"/>
      <c r="LKY417" s="2"/>
      <c r="LKZ417" s="2"/>
      <c r="LLA417" s="2"/>
      <c r="LLC417" s="132"/>
      <c r="LLD417" s="132"/>
      <c r="LLE417" s="140"/>
      <c r="LLF417" s="132"/>
      <c r="LLG417" s="132"/>
      <c r="LLH417" s="132"/>
      <c r="LLI417" s="140"/>
      <c r="LLJ417" s="140"/>
      <c r="LLK417" s="132"/>
      <c r="LLL417" s="141"/>
      <c r="LLN417" s="2"/>
      <c r="LLO417" s="2"/>
      <c r="LLP417" s="2"/>
      <c r="LLQ417" s="2"/>
      <c r="LLR417" s="2"/>
      <c r="LLS417" s="2"/>
      <c r="LLT417" s="2"/>
      <c r="LLU417" s="2"/>
      <c r="LLW417" s="132"/>
      <c r="LLX417" s="132"/>
      <c r="LLY417" s="140"/>
      <c r="LLZ417" s="132"/>
      <c r="LMA417" s="132"/>
      <c r="LMB417" s="132"/>
      <c r="LMC417" s="140"/>
      <c r="LMD417" s="140"/>
      <c r="LME417" s="132"/>
      <c r="LMF417" s="141"/>
      <c r="LMH417" s="2"/>
      <c r="LMI417" s="2"/>
      <c r="LMJ417" s="2"/>
      <c r="LMK417" s="2"/>
      <c r="LML417" s="2"/>
      <c r="LMM417" s="2"/>
      <c r="LMN417" s="2"/>
      <c r="LMO417" s="2"/>
      <c r="LMQ417" s="132"/>
      <c r="LMR417" s="132"/>
      <c r="LMS417" s="140"/>
      <c r="LMT417" s="132"/>
      <c r="LMU417" s="132"/>
      <c r="LMV417" s="132"/>
      <c r="LMW417" s="140"/>
      <c r="LMX417" s="140"/>
      <c r="LMY417" s="132"/>
      <c r="LMZ417" s="141"/>
      <c r="LNB417" s="2"/>
      <c r="LNC417" s="2"/>
      <c r="LND417" s="2"/>
      <c r="LNE417" s="2"/>
      <c r="LNF417" s="2"/>
      <c r="LNG417" s="2"/>
      <c r="LNH417" s="2"/>
      <c r="LNI417" s="2"/>
      <c r="LNK417" s="132"/>
      <c r="LNL417" s="132"/>
      <c r="LNM417" s="140"/>
      <c r="LNN417" s="132"/>
      <c r="LNO417" s="132"/>
      <c r="LNP417" s="132"/>
      <c r="LNQ417" s="140"/>
      <c r="LNR417" s="140"/>
      <c r="LNS417" s="132"/>
      <c r="LNT417" s="141"/>
      <c r="LNV417" s="2"/>
      <c r="LNW417" s="2"/>
      <c r="LNX417" s="2"/>
      <c r="LNY417" s="2"/>
      <c r="LNZ417" s="2"/>
      <c r="LOA417" s="2"/>
      <c r="LOB417" s="2"/>
      <c r="LOC417" s="2"/>
      <c r="LOE417" s="132"/>
      <c r="LOF417" s="132"/>
      <c r="LOG417" s="140"/>
      <c r="LOH417" s="132"/>
      <c r="LOI417" s="132"/>
      <c r="LOJ417" s="132"/>
      <c r="LOK417" s="140"/>
      <c r="LOL417" s="140"/>
      <c r="LOM417" s="132"/>
      <c r="LON417" s="141"/>
      <c r="LOP417" s="2"/>
      <c r="LOQ417" s="2"/>
      <c r="LOR417" s="2"/>
      <c r="LOS417" s="2"/>
      <c r="LOT417" s="2"/>
      <c r="LOU417" s="2"/>
      <c r="LOV417" s="2"/>
      <c r="LOW417" s="2"/>
      <c r="LOY417" s="132"/>
      <c r="LOZ417" s="132"/>
      <c r="LPA417" s="140"/>
      <c r="LPB417" s="132"/>
      <c r="LPC417" s="132"/>
      <c r="LPD417" s="132"/>
      <c r="LPE417" s="140"/>
      <c r="LPF417" s="140"/>
      <c r="LPG417" s="132"/>
      <c r="LPH417" s="141"/>
      <c r="LPJ417" s="2"/>
      <c r="LPK417" s="2"/>
      <c r="LPL417" s="2"/>
      <c r="LPM417" s="2"/>
      <c r="LPN417" s="2"/>
      <c r="LPO417" s="2"/>
      <c r="LPP417" s="2"/>
      <c r="LPQ417" s="2"/>
      <c r="LPS417" s="132"/>
      <c r="LPT417" s="132"/>
      <c r="LPU417" s="140"/>
      <c r="LPV417" s="132"/>
      <c r="LPW417" s="132"/>
      <c r="LPX417" s="132"/>
      <c r="LPY417" s="140"/>
      <c r="LPZ417" s="140"/>
      <c r="LQA417" s="132"/>
      <c r="LQB417" s="141"/>
      <c r="LQD417" s="2"/>
      <c r="LQE417" s="2"/>
      <c r="LQF417" s="2"/>
      <c r="LQG417" s="2"/>
      <c r="LQH417" s="2"/>
      <c r="LQI417" s="2"/>
      <c r="LQJ417" s="2"/>
      <c r="LQK417" s="2"/>
      <c r="LQM417" s="132"/>
      <c r="LQN417" s="132"/>
      <c r="LQO417" s="140"/>
      <c r="LQP417" s="132"/>
      <c r="LQQ417" s="132"/>
      <c r="LQR417" s="132"/>
      <c r="LQS417" s="140"/>
      <c r="LQT417" s="140"/>
      <c r="LQU417" s="132"/>
      <c r="LQV417" s="141"/>
      <c r="LQX417" s="2"/>
      <c r="LQY417" s="2"/>
      <c r="LQZ417" s="2"/>
      <c r="LRA417" s="2"/>
      <c r="LRB417" s="2"/>
      <c r="LRC417" s="2"/>
      <c r="LRD417" s="2"/>
      <c r="LRE417" s="2"/>
      <c r="LRG417" s="132"/>
      <c r="LRH417" s="132"/>
      <c r="LRI417" s="140"/>
      <c r="LRJ417" s="132"/>
      <c r="LRK417" s="132"/>
      <c r="LRL417" s="132"/>
      <c r="LRM417" s="140"/>
      <c r="LRN417" s="140"/>
      <c r="LRO417" s="132"/>
      <c r="LRP417" s="141"/>
      <c r="LRR417" s="2"/>
      <c r="LRS417" s="2"/>
      <c r="LRT417" s="2"/>
      <c r="LRU417" s="2"/>
      <c r="LRV417" s="2"/>
      <c r="LRW417" s="2"/>
      <c r="LRX417" s="2"/>
      <c r="LRY417" s="2"/>
      <c r="LSA417" s="132"/>
      <c r="LSB417" s="132"/>
      <c r="LSC417" s="140"/>
      <c r="LSD417" s="132"/>
      <c r="LSE417" s="132"/>
      <c r="LSF417" s="132"/>
      <c r="LSG417" s="140"/>
      <c r="LSH417" s="140"/>
      <c r="LSI417" s="132"/>
      <c r="LSJ417" s="141"/>
      <c r="LSL417" s="2"/>
      <c r="LSM417" s="2"/>
      <c r="LSN417" s="2"/>
      <c r="LSO417" s="2"/>
      <c r="LSP417" s="2"/>
      <c r="LSQ417" s="2"/>
      <c r="LSR417" s="2"/>
      <c r="LSS417" s="2"/>
      <c r="LSU417" s="132"/>
      <c r="LSV417" s="132"/>
      <c r="LSW417" s="140"/>
      <c r="LSX417" s="132"/>
      <c r="LSY417" s="132"/>
      <c r="LSZ417" s="132"/>
      <c r="LTA417" s="140"/>
      <c r="LTB417" s="140"/>
      <c r="LTC417" s="132"/>
      <c r="LTD417" s="141"/>
      <c r="LTF417" s="2"/>
      <c r="LTG417" s="2"/>
      <c r="LTH417" s="2"/>
      <c r="LTI417" s="2"/>
      <c r="LTJ417" s="2"/>
      <c r="LTK417" s="2"/>
      <c r="LTL417" s="2"/>
      <c r="LTM417" s="2"/>
      <c r="LTO417" s="132"/>
      <c r="LTP417" s="132"/>
      <c r="LTQ417" s="140"/>
      <c r="LTR417" s="132"/>
      <c r="LTS417" s="132"/>
      <c r="LTT417" s="132"/>
      <c r="LTU417" s="140"/>
      <c r="LTV417" s="140"/>
      <c r="LTW417" s="132"/>
      <c r="LTX417" s="141"/>
      <c r="LTZ417" s="2"/>
      <c r="LUA417" s="2"/>
      <c r="LUB417" s="2"/>
      <c r="LUC417" s="2"/>
      <c r="LUD417" s="2"/>
      <c r="LUE417" s="2"/>
      <c r="LUF417" s="2"/>
      <c r="LUG417" s="2"/>
      <c r="LUI417" s="132"/>
      <c r="LUJ417" s="132"/>
      <c r="LUK417" s="140"/>
      <c r="LUL417" s="132"/>
      <c r="LUM417" s="132"/>
      <c r="LUN417" s="132"/>
      <c r="LUO417" s="140"/>
      <c r="LUP417" s="140"/>
      <c r="LUQ417" s="132"/>
      <c r="LUR417" s="141"/>
      <c r="LUT417" s="2"/>
      <c r="LUU417" s="2"/>
      <c r="LUV417" s="2"/>
      <c r="LUW417" s="2"/>
      <c r="LUX417" s="2"/>
      <c r="LUY417" s="2"/>
      <c r="LUZ417" s="2"/>
      <c r="LVA417" s="2"/>
      <c r="LVC417" s="132"/>
      <c r="LVD417" s="132"/>
      <c r="LVE417" s="140"/>
      <c r="LVF417" s="132"/>
      <c r="LVG417" s="132"/>
      <c r="LVH417" s="132"/>
      <c r="LVI417" s="140"/>
      <c r="LVJ417" s="140"/>
      <c r="LVK417" s="132"/>
      <c r="LVL417" s="141"/>
      <c r="LVN417" s="2"/>
      <c r="LVO417" s="2"/>
      <c r="LVP417" s="2"/>
      <c r="LVQ417" s="2"/>
      <c r="LVR417" s="2"/>
      <c r="LVS417" s="2"/>
      <c r="LVT417" s="2"/>
      <c r="LVU417" s="2"/>
      <c r="LVW417" s="132"/>
      <c r="LVX417" s="132"/>
      <c r="LVY417" s="140"/>
      <c r="LVZ417" s="132"/>
      <c r="LWA417" s="132"/>
      <c r="LWB417" s="132"/>
      <c r="LWC417" s="140"/>
      <c r="LWD417" s="140"/>
      <c r="LWE417" s="132"/>
      <c r="LWF417" s="141"/>
      <c r="LWH417" s="2"/>
      <c r="LWI417" s="2"/>
      <c r="LWJ417" s="2"/>
      <c r="LWK417" s="2"/>
      <c r="LWL417" s="2"/>
      <c r="LWM417" s="2"/>
      <c r="LWN417" s="2"/>
      <c r="LWO417" s="2"/>
      <c r="LWQ417" s="132"/>
      <c r="LWR417" s="132"/>
      <c r="LWS417" s="140"/>
      <c r="LWT417" s="132"/>
      <c r="LWU417" s="132"/>
      <c r="LWV417" s="132"/>
      <c r="LWW417" s="140"/>
      <c r="LWX417" s="140"/>
      <c r="LWY417" s="132"/>
      <c r="LWZ417" s="141"/>
      <c r="LXB417" s="2"/>
      <c r="LXC417" s="2"/>
      <c r="LXD417" s="2"/>
      <c r="LXE417" s="2"/>
      <c r="LXF417" s="2"/>
      <c r="LXG417" s="2"/>
      <c r="LXH417" s="2"/>
      <c r="LXI417" s="2"/>
      <c r="LXK417" s="132"/>
      <c r="LXL417" s="132"/>
      <c r="LXM417" s="140"/>
      <c r="LXN417" s="132"/>
      <c r="LXO417" s="132"/>
      <c r="LXP417" s="132"/>
      <c r="LXQ417" s="140"/>
      <c r="LXR417" s="140"/>
      <c r="LXS417" s="132"/>
      <c r="LXT417" s="141"/>
      <c r="LXV417" s="2"/>
      <c r="LXW417" s="2"/>
      <c r="LXX417" s="2"/>
      <c r="LXY417" s="2"/>
      <c r="LXZ417" s="2"/>
      <c r="LYA417" s="2"/>
      <c r="LYB417" s="2"/>
      <c r="LYC417" s="2"/>
      <c r="LYE417" s="132"/>
      <c r="LYF417" s="132"/>
      <c r="LYG417" s="140"/>
      <c r="LYH417" s="132"/>
      <c r="LYI417" s="132"/>
      <c r="LYJ417" s="132"/>
      <c r="LYK417" s="140"/>
      <c r="LYL417" s="140"/>
      <c r="LYM417" s="132"/>
      <c r="LYN417" s="141"/>
      <c r="LYP417" s="2"/>
      <c r="LYQ417" s="2"/>
      <c r="LYR417" s="2"/>
      <c r="LYS417" s="2"/>
      <c r="LYT417" s="2"/>
      <c r="LYU417" s="2"/>
      <c r="LYV417" s="2"/>
      <c r="LYW417" s="2"/>
      <c r="LYY417" s="132"/>
      <c r="LYZ417" s="132"/>
      <c r="LZA417" s="140"/>
      <c r="LZB417" s="132"/>
      <c r="LZC417" s="132"/>
      <c r="LZD417" s="132"/>
      <c r="LZE417" s="140"/>
      <c r="LZF417" s="140"/>
      <c r="LZG417" s="132"/>
      <c r="LZH417" s="141"/>
      <c r="LZJ417" s="2"/>
      <c r="LZK417" s="2"/>
      <c r="LZL417" s="2"/>
      <c r="LZM417" s="2"/>
      <c r="LZN417" s="2"/>
      <c r="LZO417" s="2"/>
      <c r="LZP417" s="2"/>
      <c r="LZQ417" s="2"/>
      <c r="LZS417" s="132"/>
      <c r="LZT417" s="132"/>
      <c r="LZU417" s="140"/>
      <c r="LZV417" s="132"/>
      <c r="LZW417" s="132"/>
      <c r="LZX417" s="132"/>
      <c r="LZY417" s="140"/>
      <c r="LZZ417" s="140"/>
      <c r="MAA417" s="132"/>
      <c r="MAB417" s="141"/>
      <c r="MAD417" s="2"/>
      <c r="MAE417" s="2"/>
      <c r="MAF417" s="2"/>
      <c r="MAG417" s="2"/>
      <c r="MAH417" s="2"/>
      <c r="MAI417" s="2"/>
      <c r="MAJ417" s="2"/>
      <c r="MAK417" s="2"/>
      <c r="MAM417" s="132"/>
      <c r="MAN417" s="132"/>
      <c r="MAO417" s="140"/>
      <c r="MAP417" s="132"/>
      <c r="MAQ417" s="132"/>
      <c r="MAR417" s="132"/>
      <c r="MAS417" s="140"/>
      <c r="MAT417" s="140"/>
      <c r="MAU417" s="132"/>
      <c r="MAV417" s="141"/>
      <c r="MAX417" s="2"/>
      <c r="MAY417" s="2"/>
      <c r="MAZ417" s="2"/>
      <c r="MBA417" s="2"/>
      <c r="MBB417" s="2"/>
      <c r="MBC417" s="2"/>
      <c r="MBD417" s="2"/>
      <c r="MBE417" s="2"/>
      <c r="MBG417" s="132"/>
      <c r="MBH417" s="132"/>
      <c r="MBI417" s="140"/>
      <c r="MBJ417" s="132"/>
      <c r="MBK417" s="132"/>
      <c r="MBL417" s="132"/>
      <c r="MBM417" s="140"/>
      <c r="MBN417" s="140"/>
      <c r="MBO417" s="132"/>
      <c r="MBP417" s="141"/>
      <c r="MBR417" s="2"/>
      <c r="MBS417" s="2"/>
      <c r="MBT417" s="2"/>
      <c r="MBU417" s="2"/>
      <c r="MBV417" s="2"/>
      <c r="MBW417" s="2"/>
      <c r="MBX417" s="2"/>
      <c r="MBY417" s="2"/>
      <c r="MCA417" s="132"/>
      <c r="MCB417" s="132"/>
      <c r="MCC417" s="140"/>
      <c r="MCD417" s="132"/>
      <c r="MCE417" s="132"/>
      <c r="MCF417" s="132"/>
      <c r="MCG417" s="140"/>
      <c r="MCH417" s="140"/>
      <c r="MCI417" s="132"/>
      <c r="MCJ417" s="141"/>
      <c r="MCL417" s="2"/>
      <c r="MCM417" s="2"/>
      <c r="MCN417" s="2"/>
      <c r="MCO417" s="2"/>
      <c r="MCP417" s="2"/>
      <c r="MCQ417" s="2"/>
      <c r="MCR417" s="2"/>
      <c r="MCS417" s="2"/>
      <c r="MCU417" s="132"/>
      <c r="MCV417" s="132"/>
      <c r="MCW417" s="140"/>
      <c r="MCX417" s="132"/>
      <c r="MCY417" s="132"/>
      <c r="MCZ417" s="132"/>
      <c r="MDA417" s="140"/>
      <c r="MDB417" s="140"/>
      <c r="MDC417" s="132"/>
      <c r="MDD417" s="141"/>
      <c r="MDF417" s="2"/>
      <c r="MDG417" s="2"/>
      <c r="MDH417" s="2"/>
      <c r="MDI417" s="2"/>
      <c r="MDJ417" s="2"/>
      <c r="MDK417" s="2"/>
      <c r="MDL417" s="2"/>
      <c r="MDM417" s="2"/>
      <c r="MDO417" s="132"/>
      <c r="MDP417" s="132"/>
      <c r="MDQ417" s="140"/>
      <c r="MDR417" s="132"/>
      <c r="MDS417" s="132"/>
      <c r="MDT417" s="132"/>
      <c r="MDU417" s="140"/>
      <c r="MDV417" s="140"/>
      <c r="MDW417" s="132"/>
      <c r="MDX417" s="141"/>
      <c r="MDZ417" s="2"/>
      <c r="MEA417" s="2"/>
      <c r="MEB417" s="2"/>
      <c r="MEC417" s="2"/>
      <c r="MED417" s="2"/>
      <c r="MEE417" s="2"/>
      <c r="MEF417" s="2"/>
      <c r="MEG417" s="2"/>
      <c r="MEI417" s="132"/>
      <c r="MEJ417" s="132"/>
      <c r="MEK417" s="140"/>
      <c r="MEL417" s="132"/>
      <c r="MEM417" s="132"/>
      <c r="MEN417" s="132"/>
      <c r="MEO417" s="140"/>
      <c r="MEP417" s="140"/>
      <c r="MEQ417" s="132"/>
      <c r="MER417" s="141"/>
      <c r="MET417" s="2"/>
      <c r="MEU417" s="2"/>
      <c r="MEV417" s="2"/>
      <c r="MEW417" s="2"/>
      <c r="MEX417" s="2"/>
      <c r="MEY417" s="2"/>
      <c r="MEZ417" s="2"/>
      <c r="MFA417" s="2"/>
      <c r="MFC417" s="132"/>
      <c r="MFD417" s="132"/>
      <c r="MFE417" s="140"/>
      <c r="MFF417" s="132"/>
      <c r="MFG417" s="132"/>
      <c r="MFH417" s="132"/>
      <c r="MFI417" s="140"/>
      <c r="MFJ417" s="140"/>
      <c r="MFK417" s="132"/>
      <c r="MFL417" s="141"/>
      <c r="MFN417" s="2"/>
      <c r="MFO417" s="2"/>
      <c r="MFP417" s="2"/>
      <c r="MFQ417" s="2"/>
      <c r="MFR417" s="2"/>
      <c r="MFS417" s="2"/>
      <c r="MFT417" s="2"/>
      <c r="MFU417" s="2"/>
      <c r="MFW417" s="132"/>
      <c r="MFX417" s="132"/>
      <c r="MFY417" s="140"/>
      <c r="MFZ417" s="132"/>
      <c r="MGA417" s="132"/>
      <c r="MGB417" s="132"/>
      <c r="MGC417" s="140"/>
      <c r="MGD417" s="140"/>
      <c r="MGE417" s="132"/>
      <c r="MGF417" s="141"/>
      <c r="MGH417" s="2"/>
      <c r="MGI417" s="2"/>
      <c r="MGJ417" s="2"/>
      <c r="MGK417" s="2"/>
      <c r="MGL417" s="2"/>
      <c r="MGM417" s="2"/>
      <c r="MGN417" s="2"/>
      <c r="MGO417" s="2"/>
      <c r="MGQ417" s="132"/>
      <c r="MGR417" s="132"/>
      <c r="MGS417" s="140"/>
      <c r="MGT417" s="132"/>
      <c r="MGU417" s="132"/>
      <c r="MGV417" s="132"/>
      <c r="MGW417" s="140"/>
      <c r="MGX417" s="140"/>
      <c r="MGY417" s="132"/>
      <c r="MGZ417" s="141"/>
      <c r="MHB417" s="2"/>
      <c r="MHC417" s="2"/>
      <c r="MHD417" s="2"/>
      <c r="MHE417" s="2"/>
      <c r="MHF417" s="2"/>
      <c r="MHG417" s="2"/>
      <c r="MHH417" s="2"/>
      <c r="MHI417" s="2"/>
      <c r="MHK417" s="132"/>
      <c r="MHL417" s="132"/>
      <c r="MHM417" s="140"/>
      <c r="MHN417" s="132"/>
      <c r="MHO417" s="132"/>
      <c r="MHP417" s="132"/>
      <c r="MHQ417" s="140"/>
      <c r="MHR417" s="140"/>
      <c r="MHS417" s="132"/>
      <c r="MHT417" s="141"/>
      <c r="MHV417" s="2"/>
      <c r="MHW417" s="2"/>
      <c r="MHX417" s="2"/>
      <c r="MHY417" s="2"/>
      <c r="MHZ417" s="2"/>
      <c r="MIA417" s="2"/>
      <c r="MIB417" s="2"/>
      <c r="MIC417" s="2"/>
      <c r="MIE417" s="132"/>
      <c r="MIF417" s="132"/>
      <c r="MIG417" s="140"/>
      <c r="MIH417" s="132"/>
      <c r="MII417" s="132"/>
      <c r="MIJ417" s="132"/>
      <c r="MIK417" s="140"/>
      <c r="MIL417" s="140"/>
      <c r="MIM417" s="132"/>
      <c r="MIN417" s="141"/>
      <c r="MIP417" s="2"/>
      <c r="MIQ417" s="2"/>
      <c r="MIR417" s="2"/>
      <c r="MIS417" s="2"/>
      <c r="MIT417" s="2"/>
      <c r="MIU417" s="2"/>
      <c r="MIV417" s="2"/>
      <c r="MIW417" s="2"/>
      <c r="MIY417" s="132"/>
      <c r="MIZ417" s="132"/>
      <c r="MJA417" s="140"/>
      <c r="MJB417" s="132"/>
      <c r="MJC417" s="132"/>
      <c r="MJD417" s="132"/>
      <c r="MJE417" s="140"/>
      <c r="MJF417" s="140"/>
      <c r="MJG417" s="132"/>
      <c r="MJH417" s="141"/>
      <c r="MJJ417" s="2"/>
      <c r="MJK417" s="2"/>
      <c r="MJL417" s="2"/>
      <c r="MJM417" s="2"/>
      <c r="MJN417" s="2"/>
      <c r="MJO417" s="2"/>
      <c r="MJP417" s="2"/>
      <c r="MJQ417" s="2"/>
      <c r="MJS417" s="132"/>
      <c r="MJT417" s="132"/>
      <c r="MJU417" s="140"/>
      <c r="MJV417" s="132"/>
      <c r="MJW417" s="132"/>
      <c r="MJX417" s="132"/>
      <c r="MJY417" s="140"/>
      <c r="MJZ417" s="140"/>
      <c r="MKA417" s="132"/>
      <c r="MKB417" s="141"/>
      <c r="MKD417" s="2"/>
      <c r="MKE417" s="2"/>
      <c r="MKF417" s="2"/>
      <c r="MKG417" s="2"/>
      <c r="MKH417" s="2"/>
      <c r="MKI417" s="2"/>
      <c r="MKJ417" s="2"/>
      <c r="MKK417" s="2"/>
      <c r="MKM417" s="132"/>
      <c r="MKN417" s="132"/>
      <c r="MKO417" s="140"/>
      <c r="MKP417" s="132"/>
      <c r="MKQ417" s="132"/>
      <c r="MKR417" s="132"/>
      <c r="MKS417" s="140"/>
      <c r="MKT417" s="140"/>
      <c r="MKU417" s="132"/>
      <c r="MKV417" s="141"/>
      <c r="MKX417" s="2"/>
      <c r="MKY417" s="2"/>
      <c r="MKZ417" s="2"/>
      <c r="MLA417" s="2"/>
      <c r="MLB417" s="2"/>
      <c r="MLC417" s="2"/>
      <c r="MLD417" s="2"/>
      <c r="MLE417" s="2"/>
      <c r="MLG417" s="132"/>
      <c r="MLH417" s="132"/>
      <c r="MLI417" s="140"/>
      <c r="MLJ417" s="132"/>
      <c r="MLK417" s="132"/>
      <c r="MLL417" s="132"/>
      <c r="MLM417" s="140"/>
      <c r="MLN417" s="140"/>
      <c r="MLO417" s="132"/>
      <c r="MLP417" s="141"/>
      <c r="MLR417" s="2"/>
      <c r="MLS417" s="2"/>
      <c r="MLT417" s="2"/>
      <c r="MLU417" s="2"/>
      <c r="MLV417" s="2"/>
      <c r="MLW417" s="2"/>
      <c r="MLX417" s="2"/>
      <c r="MLY417" s="2"/>
      <c r="MMA417" s="132"/>
      <c r="MMB417" s="132"/>
      <c r="MMC417" s="140"/>
      <c r="MMD417" s="132"/>
      <c r="MME417" s="132"/>
      <c r="MMF417" s="132"/>
      <c r="MMG417" s="140"/>
      <c r="MMH417" s="140"/>
      <c r="MMI417" s="132"/>
      <c r="MMJ417" s="141"/>
      <c r="MML417" s="2"/>
      <c r="MMM417" s="2"/>
      <c r="MMN417" s="2"/>
      <c r="MMO417" s="2"/>
      <c r="MMP417" s="2"/>
      <c r="MMQ417" s="2"/>
      <c r="MMR417" s="2"/>
      <c r="MMS417" s="2"/>
      <c r="MMU417" s="132"/>
      <c r="MMV417" s="132"/>
      <c r="MMW417" s="140"/>
      <c r="MMX417" s="132"/>
      <c r="MMY417" s="132"/>
      <c r="MMZ417" s="132"/>
      <c r="MNA417" s="140"/>
      <c r="MNB417" s="140"/>
      <c r="MNC417" s="132"/>
      <c r="MND417" s="141"/>
      <c r="MNF417" s="2"/>
      <c r="MNG417" s="2"/>
      <c r="MNH417" s="2"/>
      <c r="MNI417" s="2"/>
      <c r="MNJ417" s="2"/>
      <c r="MNK417" s="2"/>
      <c r="MNL417" s="2"/>
      <c r="MNM417" s="2"/>
      <c r="MNO417" s="132"/>
      <c r="MNP417" s="132"/>
      <c r="MNQ417" s="140"/>
      <c r="MNR417" s="132"/>
      <c r="MNS417" s="132"/>
      <c r="MNT417" s="132"/>
      <c r="MNU417" s="140"/>
      <c r="MNV417" s="140"/>
      <c r="MNW417" s="132"/>
      <c r="MNX417" s="141"/>
      <c r="MNZ417" s="2"/>
      <c r="MOA417" s="2"/>
      <c r="MOB417" s="2"/>
      <c r="MOC417" s="2"/>
      <c r="MOD417" s="2"/>
      <c r="MOE417" s="2"/>
      <c r="MOF417" s="2"/>
      <c r="MOG417" s="2"/>
      <c r="MOI417" s="132"/>
      <c r="MOJ417" s="132"/>
      <c r="MOK417" s="140"/>
      <c r="MOL417" s="132"/>
      <c r="MOM417" s="132"/>
      <c r="MON417" s="132"/>
      <c r="MOO417" s="140"/>
      <c r="MOP417" s="140"/>
      <c r="MOQ417" s="132"/>
      <c r="MOR417" s="141"/>
      <c r="MOT417" s="2"/>
      <c r="MOU417" s="2"/>
      <c r="MOV417" s="2"/>
      <c r="MOW417" s="2"/>
      <c r="MOX417" s="2"/>
      <c r="MOY417" s="2"/>
      <c r="MOZ417" s="2"/>
      <c r="MPA417" s="2"/>
      <c r="MPC417" s="132"/>
      <c r="MPD417" s="132"/>
      <c r="MPE417" s="140"/>
      <c r="MPF417" s="132"/>
      <c r="MPG417" s="132"/>
      <c r="MPH417" s="132"/>
      <c r="MPI417" s="140"/>
      <c r="MPJ417" s="140"/>
      <c r="MPK417" s="132"/>
      <c r="MPL417" s="141"/>
      <c r="MPN417" s="2"/>
      <c r="MPO417" s="2"/>
      <c r="MPP417" s="2"/>
      <c r="MPQ417" s="2"/>
      <c r="MPR417" s="2"/>
      <c r="MPS417" s="2"/>
      <c r="MPT417" s="2"/>
      <c r="MPU417" s="2"/>
      <c r="MPW417" s="132"/>
      <c r="MPX417" s="132"/>
      <c r="MPY417" s="140"/>
      <c r="MPZ417" s="132"/>
      <c r="MQA417" s="132"/>
      <c r="MQB417" s="132"/>
      <c r="MQC417" s="140"/>
      <c r="MQD417" s="140"/>
      <c r="MQE417" s="132"/>
      <c r="MQF417" s="141"/>
      <c r="MQH417" s="2"/>
      <c r="MQI417" s="2"/>
      <c r="MQJ417" s="2"/>
      <c r="MQK417" s="2"/>
      <c r="MQL417" s="2"/>
      <c r="MQM417" s="2"/>
      <c r="MQN417" s="2"/>
      <c r="MQO417" s="2"/>
      <c r="MQQ417" s="132"/>
      <c r="MQR417" s="132"/>
      <c r="MQS417" s="140"/>
      <c r="MQT417" s="132"/>
      <c r="MQU417" s="132"/>
      <c r="MQV417" s="132"/>
      <c r="MQW417" s="140"/>
      <c r="MQX417" s="140"/>
      <c r="MQY417" s="132"/>
      <c r="MQZ417" s="141"/>
      <c r="MRB417" s="2"/>
      <c r="MRC417" s="2"/>
      <c r="MRD417" s="2"/>
      <c r="MRE417" s="2"/>
      <c r="MRF417" s="2"/>
      <c r="MRG417" s="2"/>
      <c r="MRH417" s="2"/>
      <c r="MRI417" s="2"/>
      <c r="MRK417" s="132"/>
      <c r="MRL417" s="132"/>
      <c r="MRM417" s="140"/>
      <c r="MRN417" s="132"/>
      <c r="MRO417" s="132"/>
      <c r="MRP417" s="132"/>
      <c r="MRQ417" s="140"/>
      <c r="MRR417" s="140"/>
      <c r="MRS417" s="132"/>
      <c r="MRT417" s="141"/>
      <c r="MRV417" s="2"/>
      <c r="MRW417" s="2"/>
      <c r="MRX417" s="2"/>
      <c r="MRY417" s="2"/>
      <c r="MRZ417" s="2"/>
      <c r="MSA417" s="2"/>
      <c r="MSB417" s="2"/>
      <c r="MSC417" s="2"/>
      <c r="MSE417" s="132"/>
      <c r="MSF417" s="132"/>
      <c r="MSG417" s="140"/>
      <c r="MSH417" s="132"/>
      <c r="MSI417" s="132"/>
      <c r="MSJ417" s="132"/>
      <c r="MSK417" s="140"/>
      <c r="MSL417" s="140"/>
      <c r="MSM417" s="132"/>
      <c r="MSN417" s="141"/>
      <c r="MSP417" s="2"/>
      <c r="MSQ417" s="2"/>
      <c r="MSR417" s="2"/>
      <c r="MSS417" s="2"/>
      <c r="MST417" s="2"/>
      <c r="MSU417" s="2"/>
      <c r="MSV417" s="2"/>
      <c r="MSW417" s="2"/>
      <c r="MSY417" s="132"/>
      <c r="MSZ417" s="132"/>
      <c r="MTA417" s="140"/>
      <c r="MTB417" s="132"/>
      <c r="MTC417" s="132"/>
      <c r="MTD417" s="132"/>
      <c r="MTE417" s="140"/>
      <c r="MTF417" s="140"/>
      <c r="MTG417" s="132"/>
      <c r="MTH417" s="141"/>
      <c r="MTJ417" s="2"/>
      <c r="MTK417" s="2"/>
      <c r="MTL417" s="2"/>
      <c r="MTM417" s="2"/>
      <c r="MTN417" s="2"/>
      <c r="MTO417" s="2"/>
      <c r="MTP417" s="2"/>
      <c r="MTQ417" s="2"/>
      <c r="MTS417" s="132"/>
      <c r="MTT417" s="132"/>
      <c r="MTU417" s="140"/>
      <c r="MTV417" s="132"/>
      <c r="MTW417" s="132"/>
      <c r="MTX417" s="132"/>
      <c r="MTY417" s="140"/>
      <c r="MTZ417" s="140"/>
      <c r="MUA417" s="132"/>
      <c r="MUB417" s="141"/>
      <c r="MUD417" s="2"/>
      <c r="MUE417" s="2"/>
      <c r="MUF417" s="2"/>
      <c r="MUG417" s="2"/>
      <c r="MUH417" s="2"/>
      <c r="MUI417" s="2"/>
      <c r="MUJ417" s="2"/>
      <c r="MUK417" s="2"/>
      <c r="MUM417" s="132"/>
      <c r="MUN417" s="132"/>
      <c r="MUO417" s="140"/>
      <c r="MUP417" s="132"/>
      <c r="MUQ417" s="132"/>
      <c r="MUR417" s="132"/>
      <c r="MUS417" s="140"/>
      <c r="MUT417" s="140"/>
      <c r="MUU417" s="132"/>
      <c r="MUV417" s="141"/>
      <c r="MUX417" s="2"/>
      <c r="MUY417" s="2"/>
      <c r="MUZ417" s="2"/>
      <c r="MVA417" s="2"/>
      <c r="MVB417" s="2"/>
      <c r="MVC417" s="2"/>
      <c r="MVD417" s="2"/>
      <c r="MVE417" s="2"/>
      <c r="MVG417" s="132"/>
      <c r="MVH417" s="132"/>
      <c r="MVI417" s="140"/>
      <c r="MVJ417" s="132"/>
      <c r="MVK417" s="132"/>
      <c r="MVL417" s="132"/>
      <c r="MVM417" s="140"/>
      <c r="MVN417" s="140"/>
      <c r="MVO417" s="132"/>
      <c r="MVP417" s="141"/>
      <c r="MVR417" s="2"/>
      <c r="MVS417" s="2"/>
      <c r="MVT417" s="2"/>
      <c r="MVU417" s="2"/>
      <c r="MVV417" s="2"/>
      <c r="MVW417" s="2"/>
      <c r="MVX417" s="2"/>
      <c r="MVY417" s="2"/>
      <c r="MWA417" s="132"/>
      <c r="MWB417" s="132"/>
      <c r="MWC417" s="140"/>
      <c r="MWD417" s="132"/>
      <c r="MWE417" s="132"/>
      <c r="MWF417" s="132"/>
      <c r="MWG417" s="140"/>
      <c r="MWH417" s="140"/>
      <c r="MWI417" s="132"/>
      <c r="MWJ417" s="141"/>
      <c r="MWL417" s="2"/>
      <c r="MWM417" s="2"/>
      <c r="MWN417" s="2"/>
      <c r="MWO417" s="2"/>
      <c r="MWP417" s="2"/>
      <c r="MWQ417" s="2"/>
      <c r="MWR417" s="2"/>
      <c r="MWS417" s="2"/>
      <c r="MWU417" s="132"/>
      <c r="MWV417" s="132"/>
      <c r="MWW417" s="140"/>
      <c r="MWX417" s="132"/>
      <c r="MWY417" s="132"/>
      <c r="MWZ417" s="132"/>
      <c r="MXA417" s="140"/>
      <c r="MXB417" s="140"/>
      <c r="MXC417" s="132"/>
      <c r="MXD417" s="141"/>
      <c r="MXF417" s="2"/>
      <c r="MXG417" s="2"/>
      <c r="MXH417" s="2"/>
      <c r="MXI417" s="2"/>
      <c r="MXJ417" s="2"/>
      <c r="MXK417" s="2"/>
      <c r="MXL417" s="2"/>
      <c r="MXM417" s="2"/>
      <c r="MXO417" s="132"/>
      <c r="MXP417" s="132"/>
      <c r="MXQ417" s="140"/>
      <c r="MXR417" s="132"/>
      <c r="MXS417" s="132"/>
      <c r="MXT417" s="132"/>
      <c r="MXU417" s="140"/>
      <c r="MXV417" s="140"/>
      <c r="MXW417" s="132"/>
      <c r="MXX417" s="141"/>
      <c r="MXZ417" s="2"/>
      <c r="MYA417" s="2"/>
      <c r="MYB417" s="2"/>
      <c r="MYC417" s="2"/>
      <c r="MYD417" s="2"/>
      <c r="MYE417" s="2"/>
      <c r="MYF417" s="2"/>
      <c r="MYG417" s="2"/>
      <c r="MYI417" s="132"/>
      <c r="MYJ417" s="132"/>
      <c r="MYK417" s="140"/>
      <c r="MYL417" s="132"/>
      <c r="MYM417" s="132"/>
      <c r="MYN417" s="132"/>
      <c r="MYO417" s="140"/>
      <c r="MYP417" s="140"/>
      <c r="MYQ417" s="132"/>
      <c r="MYR417" s="141"/>
      <c r="MYT417" s="2"/>
      <c r="MYU417" s="2"/>
      <c r="MYV417" s="2"/>
      <c r="MYW417" s="2"/>
      <c r="MYX417" s="2"/>
      <c r="MYY417" s="2"/>
      <c r="MYZ417" s="2"/>
      <c r="MZA417" s="2"/>
      <c r="MZC417" s="132"/>
      <c r="MZD417" s="132"/>
      <c r="MZE417" s="140"/>
      <c r="MZF417" s="132"/>
      <c r="MZG417" s="132"/>
      <c r="MZH417" s="132"/>
      <c r="MZI417" s="140"/>
      <c r="MZJ417" s="140"/>
      <c r="MZK417" s="132"/>
      <c r="MZL417" s="141"/>
      <c r="MZN417" s="2"/>
      <c r="MZO417" s="2"/>
      <c r="MZP417" s="2"/>
      <c r="MZQ417" s="2"/>
      <c r="MZR417" s="2"/>
      <c r="MZS417" s="2"/>
      <c r="MZT417" s="2"/>
      <c r="MZU417" s="2"/>
      <c r="MZW417" s="132"/>
      <c r="MZX417" s="132"/>
      <c r="MZY417" s="140"/>
      <c r="MZZ417" s="132"/>
      <c r="NAA417" s="132"/>
      <c r="NAB417" s="132"/>
      <c r="NAC417" s="140"/>
      <c r="NAD417" s="140"/>
      <c r="NAE417" s="132"/>
      <c r="NAF417" s="141"/>
      <c r="NAH417" s="2"/>
      <c r="NAI417" s="2"/>
      <c r="NAJ417" s="2"/>
      <c r="NAK417" s="2"/>
      <c r="NAL417" s="2"/>
      <c r="NAM417" s="2"/>
      <c r="NAN417" s="2"/>
      <c r="NAO417" s="2"/>
      <c r="NAQ417" s="132"/>
      <c r="NAR417" s="132"/>
      <c r="NAS417" s="140"/>
      <c r="NAT417" s="132"/>
      <c r="NAU417" s="132"/>
      <c r="NAV417" s="132"/>
      <c r="NAW417" s="140"/>
      <c r="NAX417" s="140"/>
      <c r="NAY417" s="132"/>
      <c r="NAZ417" s="141"/>
      <c r="NBB417" s="2"/>
      <c r="NBC417" s="2"/>
      <c r="NBD417" s="2"/>
      <c r="NBE417" s="2"/>
      <c r="NBF417" s="2"/>
      <c r="NBG417" s="2"/>
      <c r="NBH417" s="2"/>
      <c r="NBI417" s="2"/>
      <c r="NBK417" s="132"/>
      <c r="NBL417" s="132"/>
      <c r="NBM417" s="140"/>
      <c r="NBN417" s="132"/>
      <c r="NBO417" s="132"/>
      <c r="NBP417" s="132"/>
      <c r="NBQ417" s="140"/>
      <c r="NBR417" s="140"/>
      <c r="NBS417" s="132"/>
      <c r="NBT417" s="141"/>
      <c r="NBV417" s="2"/>
      <c r="NBW417" s="2"/>
      <c r="NBX417" s="2"/>
      <c r="NBY417" s="2"/>
      <c r="NBZ417" s="2"/>
      <c r="NCA417" s="2"/>
      <c r="NCB417" s="2"/>
      <c r="NCC417" s="2"/>
      <c r="NCE417" s="132"/>
      <c r="NCF417" s="132"/>
      <c r="NCG417" s="140"/>
      <c r="NCH417" s="132"/>
      <c r="NCI417" s="132"/>
      <c r="NCJ417" s="132"/>
      <c r="NCK417" s="140"/>
      <c r="NCL417" s="140"/>
      <c r="NCM417" s="132"/>
      <c r="NCN417" s="141"/>
      <c r="NCP417" s="2"/>
      <c r="NCQ417" s="2"/>
      <c r="NCR417" s="2"/>
      <c r="NCS417" s="2"/>
      <c r="NCT417" s="2"/>
      <c r="NCU417" s="2"/>
      <c r="NCV417" s="2"/>
      <c r="NCW417" s="2"/>
      <c r="NCY417" s="132"/>
      <c r="NCZ417" s="132"/>
      <c r="NDA417" s="140"/>
      <c r="NDB417" s="132"/>
      <c r="NDC417" s="132"/>
      <c r="NDD417" s="132"/>
      <c r="NDE417" s="140"/>
      <c r="NDF417" s="140"/>
      <c r="NDG417" s="132"/>
      <c r="NDH417" s="141"/>
      <c r="NDJ417" s="2"/>
      <c r="NDK417" s="2"/>
      <c r="NDL417" s="2"/>
      <c r="NDM417" s="2"/>
      <c r="NDN417" s="2"/>
      <c r="NDO417" s="2"/>
      <c r="NDP417" s="2"/>
      <c r="NDQ417" s="2"/>
      <c r="NDS417" s="132"/>
      <c r="NDT417" s="132"/>
      <c r="NDU417" s="140"/>
      <c r="NDV417" s="132"/>
      <c r="NDW417" s="132"/>
      <c r="NDX417" s="132"/>
      <c r="NDY417" s="140"/>
      <c r="NDZ417" s="140"/>
      <c r="NEA417" s="132"/>
      <c r="NEB417" s="141"/>
      <c r="NED417" s="2"/>
      <c r="NEE417" s="2"/>
      <c r="NEF417" s="2"/>
      <c r="NEG417" s="2"/>
      <c r="NEH417" s="2"/>
      <c r="NEI417" s="2"/>
      <c r="NEJ417" s="2"/>
      <c r="NEK417" s="2"/>
      <c r="NEM417" s="132"/>
      <c r="NEN417" s="132"/>
      <c r="NEO417" s="140"/>
      <c r="NEP417" s="132"/>
      <c r="NEQ417" s="132"/>
      <c r="NER417" s="132"/>
      <c r="NES417" s="140"/>
      <c r="NET417" s="140"/>
      <c r="NEU417" s="132"/>
      <c r="NEV417" s="141"/>
      <c r="NEX417" s="2"/>
      <c r="NEY417" s="2"/>
      <c r="NEZ417" s="2"/>
      <c r="NFA417" s="2"/>
      <c r="NFB417" s="2"/>
      <c r="NFC417" s="2"/>
      <c r="NFD417" s="2"/>
      <c r="NFE417" s="2"/>
      <c r="NFG417" s="132"/>
      <c r="NFH417" s="132"/>
      <c r="NFI417" s="140"/>
      <c r="NFJ417" s="132"/>
      <c r="NFK417" s="132"/>
      <c r="NFL417" s="132"/>
      <c r="NFM417" s="140"/>
      <c r="NFN417" s="140"/>
      <c r="NFO417" s="132"/>
      <c r="NFP417" s="141"/>
      <c r="NFR417" s="2"/>
      <c r="NFS417" s="2"/>
      <c r="NFT417" s="2"/>
      <c r="NFU417" s="2"/>
      <c r="NFV417" s="2"/>
      <c r="NFW417" s="2"/>
      <c r="NFX417" s="2"/>
      <c r="NFY417" s="2"/>
      <c r="NGA417" s="132"/>
      <c r="NGB417" s="132"/>
      <c r="NGC417" s="140"/>
      <c r="NGD417" s="132"/>
      <c r="NGE417" s="132"/>
      <c r="NGF417" s="132"/>
      <c r="NGG417" s="140"/>
      <c r="NGH417" s="140"/>
      <c r="NGI417" s="132"/>
      <c r="NGJ417" s="141"/>
      <c r="NGL417" s="2"/>
      <c r="NGM417" s="2"/>
      <c r="NGN417" s="2"/>
      <c r="NGO417" s="2"/>
      <c r="NGP417" s="2"/>
      <c r="NGQ417" s="2"/>
      <c r="NGR417" s="2"/>
      <c r="NGS417" s="2"/>
      <c r="NGU417" s="132"/>
      <c r="NGV417" s="132"/>
      <c r="NGW417" s="140"/>
      <c r="NGX417" s="132"/>
      <c r="NGY417" s="132"/>
      <c r="NGZ417" s="132"/>
      <c r="NHA417" s="140"/>
      <c r="NHB417" s="140"/>
      <c r="NHC417" s="132"/>
      <c r="NHD417" s="141"/>
      <c r="NHF417" s="2"/>
      <c r="NHG417" s="2"/>
      <c r="NHH417" s="2"/>
      <c r="NHI417" s="2"/>
      <c r="NHJ417" s="2"/>
      <c r="NHK417" s="2"/>
      <c r="NHL417" s="2"/>
      <c r="NHM417" s="2"/>
      <c r="NHO417" s="132"/>
      <c r="NHP417" s="132"/>
      <c r="NHQ417" s="140"/>
      <c r="NHR417" s="132"/>
      <c r="NHS417" s="132"/>
      <c r="NHT417" s="132"/>
      <c r="NHU417" s="140"/>
      <c r="NHV417" s="140"/>
      <c r="NHW417" s="132"/>
      <c r="NHX417" s="141"/>
      <c r="NHZ417" s="2"/>
      <c r="NIA417" s="2"/>
      <c r="NIB417" s="2"/>
      <c r="NIC417" s="2"/>
      <c r="NID417" s="2"/>
      <c r="NIE417" s="2"/>
      <c r="NIF417" s="2"/>
      <c r="NIG417" s="2"/>
      <c r="NII417" s="132"/>
      <c r="NIJ417" s="132"/>
      <c r="NIK417" s="140"/>
      <c r="NIL417" s="132"/>
      <c r="NIM417" s="132"/>
      <c r="NIN417" s="132"/>
      <c r="NIO417" s="140"/>
      <c r="NIP417" s="140"/>
      <c r="NIQ417" s="132"/>
      <c r="NIR417" s="141"/>
      <c r="NIT417" s="2"/>
      <c r="NIU417" s="2"/>
      <c r="NIV417" s="2"/>
      <c r="NIW417" s="2"/>
      <c r="NIX417" s="2"/>
      <c r="NIY417" s="2"/>
      <c r="NIZ417" s="2"/>
      <c r="NJA417" s="2"/>
      <c r="NJC417" s="132"/>
      <c r="NJD417" s="132"/>
      <c r="NJE417" s="140"/>
      <c r="NJF417" s="132"/>
      <c r="NJG417" s="132"/>
      <c r="NJH417" s="132"/>
      <c r="NJI417" s="140"/>
      <c r="NJJ417" s="140"/>
      <c r="NJK417" s="132"/>
      <c r="NJL417" s="141"/>
      <c r="NJN417" s="2"/>
      <c r="NJO417" s="2"/>
      <c r="NJP417" s="2"/>
      <c r="NJQ417" s="2"/>
      <c r="NJR417" s="2"/>
      <c r="NJS417" s="2"/>
      <c r="NJT417" s="2"/>
      <c r="NJU417" s="2"/>
      <c r="NJW417" s="132"/>
      <c r="NJX417" s="132"/>
      <c r="NJY417" s="140"/>
      <c r="NJZ417" s="132"/>
      <c r="NKA417" s="132"/>
      <c r="NKB417" s="132"/>
      <c r="NKC417" s="140"/>
      <c r="NKD417" s="140"/>
      <c r="NKE417" s="132"/>
      <c r="NKF417" s="141"/>
      <c r="NKH417" s="2"/>
      <c r="NKI417" s="2"/>
      <c r="NKJ417" s="2"/>
      <c r="NKK417" s="2"/>
      <c r="NKL417" s="2"/>
      <c r="NKM417" s="2"/>
      <c r="NKN417" s="2"/>
      <c r="NKO417" s="2"/>
      <c r="NKQ417" s="132"/>
      <c r="NKR417" s="132"/>
      <c r="NKS417" s="140"/>
      <c r="NKT417" s="132"/>
      <c r="NKU417" s="132"/>
      <c r="NKV417" s="132"/>
      <c r="NKW417" s="140"/>
      <c r="NKX417" s="140"/>
      <c r="NKY417" s="132"/>
      <c r="NKZ417" s="141"/>
      <c r="NLB417" s="2"/>
      <c r="NLC417" s="2"/>
      <c r="NLD417" s="2"/>
      <c r="NLE417" s="2"/>
      <c r="NLF417" s="2"/>
      <c r="NLG417" s="2"/>
      <c r="NLH417" s="2"/>
      <c r="NLI417" s="2"/>
      <c r="NLK417" s="132"/>
      <c r="NLL417" s="132"/>
      <c r="NLM417" s="140"/>
      <c r="NLN417" s="132"/>
      <c r="NLO417" s="132"/>
      <c r="NLP417" s="132"/>
      <c r="NLQ417" s="140"/>
      <c r="NLR417" s="140"/>
      <c r="NLS417" s="132"/>
      <c r="NLT417" s="141"/>
      <c r="NLV417" s="2"/>
      <c r="NLW417" s="2"/>
      <c r="NLX417" s="2"/>
      <c r="NLY417" s="2"/>
      <c r="NLZ417" s="2"/>
      <c r="NMA417" s="2"/>
      <c r="NMB417" s="2"/>
      <c r="NMC417" s="2"/>
      <c r="NME417" s="132"/>
      <c r="NMF417" s="132"/>
      <c r="NMG417" s="140"/>
      <c r="NMH417" s="132"/>
      <c r="NMI417" s="132"/>
      <c r="NMJ417" s="132"/>
      <c r="NMK417" s="140"/>
      <c r="NML417" s="140"/>
      <c r="NMM417" s="132"/>
      <c r="NMN417" s="141"/>
      <c r="NMP417" s="2"/>
      <c r="NMQ417" s="2"/>
      <c r="NMR417" s="2"/>
      <c r="NMS417" s="2"/>
      <c r="NMT417" s="2"/>
      <c r="NMU417" s="2"/>
      <c r="NMV417" s="2"/>
      <c r="NMW417" s="2"/>
      <c r="NMY417" s="132"/>
      <c r="NMZ417" s="132"/>
      <c r="NNA417" s="140"/>
      <c r="NNB417" s="132"/>
      <c r="NNC417" s="132"/>
      <c r="NND417" s="132"/>
      <c r="NNE417" s="140"/>
      <c r="NNF417" s="140"/>
      <c r="NNG417" s="132"/>
      <c r="NNH417" s="141"/>
      <c r="NNJ417" s="2"/>
      <c r="NNK417" s="2"/>
      <c r="NNL417" s="2"/>
      <c r="NNM417" s="2"/>
      <c r="NNN417" s="2"/>
      <c r="NNO417" s="2"/>
      <c r="NNP417" s="2"/>
      <c r="NNQ417" s="2"/>
      <c r="NNS417" s="132"/>
      <c r="NNT417" s="132"/>
      <c r="NNU417" s="140"/>
      <c r="NNV417" s="132"/>
      <c r="NNW417" s="132"/>
      <c r="NNX417" s="132"/>
      <c r="NNY417" s="140"/>
      <c r="NNZ417" s="140"/>
      <c r="NOA417" s="132"/>
      <c r="NOB417" s="141"/>
      <c r="NOD417" s="2"/>
      <c r="NOE417" s="2"/>
      <c r="NOF417" s="2"/>
      <c r="NOG417" s="2"/>
      <c r="NOH417" s="2"/>
      <c r="NOI417" s="2"/>
      <c r="NOJ417" s="2"/>
      <c r="NOK417" s="2"/>
      <c r="NOM417" s="132"/>
      <c r="NON417" s="132"/>
      <c r="NOO417" s="140"/>
      <c r="NOP417" s="132"/>
      <c r="NOQ417" s="132"/>
      <c r="NOR417" s="132"/>
      <c r="NOS417" s="140"/>
      <c r="NOT417" s="140"/>
      <c r="NOU417" s="132"/>
      <c r="NOV417" s="141"/>
      <c r="NOX417" s="2"/>
      <c r="NOY417" s="2"/>
      <c r="NOZ417" s="2"/>
      <c r="NPA417" s="2"/>
      <c r="NPB417" s="2"/>
      <c r="NPC417" s="2"/>
      <c r="NPD417" s="2"/>
      <c r="NPE417" s="2"/>
      <c r="NPG417" s="132"/>
      <c r="NPH417" s="132"/>
      <c r="NPI417" s="140"/>
      <c r="NPJ417" s="132"/>
      <c r="NPK417" s="132"/>
      <c r="NPL417" s="132"/>
      <c r="NPM417" s="140"/>
      <c r="NPN417" s="140"/>
      <c r="NPO417" s="132"/>
      <c r="NPP417" s="141"/>
      <c r="NPR417" s="2"/>
      <c r="NPS417" s="2"/>
      <c r="NPT417" s="2"/>
      <c r="NPU417" s="2"/>
      <c r="NPV417" s="2"/>
      <c r="NPW417" s="2"/>
      <c r="NPX417" s="2"/>
      <c r="NPY417" s="2"/>
      <c r="NQA417" s="132"/>
      <c r="NQB417" s="132"/>
      <c r="NQC417" s="140"/>
      <c r="NQD417" s="132"/>
      <c r="NQE417" s="132"/>
      <c r="NQF417" s="132"/>
      <c r="NQG417" s="140"/>
      <c r="NQH417" s="140"/>
      <c r="NQI417" s="132"/>
      <c r="NQJ417" s="141"/>
      <c r="NQL417" s="2"/>
      <c r="NQM417" s="2"/>
      <c r="NQN417" s="2"/>
      <c r="NQO417" s="2"/>
      <c r="NQP417" s="2"/>
      <c r="NQQ417" s="2"/>
      <c r="NQR417" s="2"/>
      <c r="NQS417" s="2"/>
      <c r="NQU417" s="132"/>
      <c r="NQV417" s="132"/>
      <c r="NQW417" s="140"/>
      <c r="NQX417" s="132"/>
      <c r="NQY417" s="132"/>
      <c r="NQZ417" s="132"/>
      <c r="NRA417" s="140"/>
      <c r="NRB417" s="140"/>
      <c r="NRC417" s="132"/>
      <c r="NRD417" s="141"/>
      <c r="NRF417" s="2"/>
      <c r="NRG417" s="2"/>
      <c r="NRH417" s="2"/>
      <c r="NRI417" s="2"/>
      <c r="NRJ417" s="2"/>
      <c r="NRK417" s="2"/>
      <c r="NRL417" s="2"/>
      <c r="NRM417" s="2"/>
      <c r="NRO417" s="132"/>
      <c r="NRP417" s="132"/>
      <c r="NRQ417" s="140"/>
      <c r="NRR417" s="132"/>
      <c r="NRS417" s="132"/>
      <c r="NRT417" s="132"/>
      <c r="NRU417" s="140"/>
      <c r="NRV417" s="140"/>
      <c r="NRW417" s="132"/>
      <c r="NRX417" s="141"/>
      <c r="NRZ417" s="2"/>
      <c r="NSA417" s="2"/>
      <c r="NSB417" s="2"/>
      <c r="NSC417" s="2"/>
      <c r="NSD417" s="2"/>
      <c r="NSE417" s="2"/>
      <c r="NSF417" s="2"/>
      <c r="NSG417" s="2"/>
      <c r="NSI417" s="132"/>
      <c r="NSJ417" s="132"/>
      <c r="NSK417" s="140"/>
      <c r="NSL417" s="132"/>
      <c r="NSM417" s="132"/>
      <c r="NSN417" s="132"/>
      <c r="NSO417" s="140"/>
      <c r="NSP417" s="140"/>
      <c r="NSQ417" s="132"/>
      <c r="NSR417" s="141"/>
      <c r="NST417" s="2"/>
      <c r="NSU417" s="2"/>
      <c r="NSV417" s="2"/>
      <c r="NSW417" s="2"/>
      <c r="NSX417" s="2"/>
      <c r="NSY417" s="2"/>
      <c r="NSZ417" s="2"/>
      <c r="NTA417" s="2"/>
      <c r="NTC417" s="132"/>
      <c r="NTD417" s="132"/>
      <c r="NTE417" s="140"/>
      <c r="NTF417" s="132"/>
      <c r="NTG417" s="132"/>
      <c r="NTH417" s="132"/>
      <c r="NTI417" s="140"/>
      <c r="NTJ417" s="140"/>
      <c r="NTK417" s="132"/>
      <c r="NTL417" s="141"/>
      <c r="NTN417" s="2"/>
      <c r="NTO417" s="2"/>
      <c r="NTP417" s="2"/>
      <c r="NTQ417" s="2"/>
      <c r="NTR417" s="2"/>
      <c r="NTS417" s="2"/>
      <c r="NTT417" s="2"/>
      <c r="NTU417" s="2"/>
      <c r="NTW417" s="132"/>
      <c r="NTX417" s="132"/>
      <c r="NTY417" s="140"/>
      <c r="NTZ417" s="132"/>
      <c r="NUA417" s="132"/>
      <c r="NUB417" s="132"/>
      <c r="NUC417" s="140"/>
      <c r="NUD417" s="140"/>
      <c r="NUE417" s="132"/>
      <c r="NUF417" s="141"/>
      <c r="NUH417" s="2"/>
      <c r="NUI417" s="2"/>
      <c r="NUJ417" s="2"/>
      <c r="NUK417" s="2"/>
      <c r="NUL417" s="2"/>
      <c r="NUM417" s="2"/>
      <c r="NUN417" s="2"/>
      <c r="NUO417" s="2"/>
      <c r="NUQ417" s="132"/>
      <c r="NUR417" s="132"/>
      <c r="NUS417" s="140"/>
      <c r="NUT417" s="132"/>
      <c r="NUU417" s="132"/>
      <c r="NUV417" s="132"/>
      <c r="NUW417" s="140"/>
      <c r="NUX417" s="140"/>
      <c r="NUY417" s="132"/>
      <c r="NUZ417" s="141"/>
      <c r="NVB417" s="2"/>
      <c r="NVC417" s="2"/>
      <c r="NVD417" s="2"/>
      <c r="NVE417" s="2"/>
      <c r="NVF417" s="2"/>
      <c r="NVG417" s="2"/>
      <c r="NVH417" s="2"/>
      <c r="NVI417" s="2"/>
      <c r="NVK417" s="132"/>
      <c r="NVL417" s="132"/>
      <c r="NVM417" s="140"/>
      <c r="NVN417" s="132"/>
      <c r="NVO417" s="132"/>
      <c r="NVP417" s="132"/>
      <c r="NVQ417" s="140"/>
      <c r="NVR417" s="140"/>
      <c r="NVS417" s="132"/>
      <c r="NVT417" s="141"/>
      <c r="NVV417" s="2"/>
      <c r="NVW417" s="2"/>
      <c r="NVX417" s="2"/>
      <c r="NVY417" s="2"/>
      <c r="NVZ417" s="2"/>
      <c r="NWA417" s="2"/>
      <c r="NWB417" s="2"/>
      <c r="NWC417" s="2"/>
      <c r="NWE417" s="132"/>
      <c r="NWF417" s="132"/>
      <c r="NWG417" s="140"/>
      <c r="NWH417" s="132"/>
      <c r="NWI417" s="132"/>
      <c r="NWJ417" s="132"/>
      <c r="NWK417" s="140"/>
      <c r="NWL417" s="140"/>
      <c r="NWM417" s="132"/>
      <c r="NWN417" s="141"/>
      <c r="NWP417" s="2"/>
      <c r="NWQ417" s="2"/>
      <c r="NWR417" s="2"/>
      <c r="NWS417" s="2"/>
      <c r="NWT417" s="2"/>
      <c r="NWU417" s="2"/>
      <c r="NWV417" s="2"/>
      <c r="NWW417" s="2"/>
      <c r="NWY417" s="132"/>
      <c r="NWZ417" s="132"/>
      <c r="NXA417" s="140"/>
      <c r="NXB417" s="132"/>
      <c r="NXC417" s="132"/>
      <c r="NXD417" s="132"/>
      <c r="NXE417" s="140"/>
      <c r="NXF417" s="140"/>
      <c r="NXG417" s="132"/>
      <c r="NXH417" s="141"/>
      <c r="NXJ417" s="2"/>
      <c r="NXK417" s="2"/>
      <c r="NXL417" s="2"/>
      <c r="NXM417" s="2"/>
      <c r="NXN417" s="2"/>
      <c r="NXO417" s="2"/>
      <c r="NXP417" s="2"/>
      <c r="NXQ417" s="2"/>
      <c r="NXS417" s="132"/>
      <c r="NXT417" s="132"/>
      <c r="NXU417" s="140"/>
      <c r="NXV417" s="132"/>
      <c r="NXW417" s="132"/>
      <c r="NXX417" s="132"/>
      <c r="NXY417" s="140"/>
      <c r="NXZ417" s="140"/>
      <c r="NYA417" s="132"/>
      <c r="NYB417" s="141"/>
      <c r="NYD417" s="2"/>
      <c r="NYE417" s="2"/>
      <c r="NYF417" s="2"/>
      <c r="NYG417" s="2"/>
      <c r="NYH417" s="2"/>
      <c r="NYI417" s="2"/>
      <c r="NYJ417" s="2"/>
      <c r="NYK417" s="2"/>
      <c r="NYM417" s="132"/>
      <c r="NYN417" s="132"/>
      <c r="NYO417" s="140"/>
      <c r="NYP417" s="132"/>
      <c r="NYQ417" s="132"/>
      <c r="NYR417" s="132"/>
      <c r="NYS417" s="140"/>
      <c r="NYT417" s="140"/>
      <c r="NYU417" s="132"/>
      <c r="NYV417" s="141"/>
      <c r="NYX417" s="2"/>
      <c r="NYY417" s="2"/>
      <c r="NYZ417" s="2"/>
      <c r="NZA417" s="2"/>
      <c r="NZB417" s="2"/>
      <c r="NZC417" s="2"/>
      <c r="NZD417" s="2"/>
      <c r="NZE417" s="2"/>
      <c r="NZG417" s="132"/>
      <c r="NZH417" s="132"/>
      <c r="NZI417" s="140"/>
      <c r="NZJ417" s="132"/>
      <c r="NZK417" s="132"/>
      <c r="NZL417" s="132"/>
      <c r="NZM417" s="140"/>
      <c r="NZN417" s="140"/>
      <c r="NZO417" s="132"/>
      <c r="NZP417" s="141"/>
      <c r="NZR417" s="2"/>
      <c r="NZS417" s="2"/>
      <c r="NZT417" s="2"/>
      <c r="NZU417" s="2"/>
      <c r="NZV417" s="2"/>
      <c r="NZW417" s="2"/>
      <c r="NZX417" s="2"/>
      <c r="NZY417" s="2"/>
      <c r="OAA417" s="132"/>
      <c r="OAB417" s="132"/>
      <c r="OAC417" s="140"/>
      <c r="OAD417" s="132"/>
      <c r="OAE417" s="132"/>
      <c r="OAF417" s="132"/>
      <c r="OAG417" s="140"/>
      <c r="OAH417" s="140"/>
      <c r="OAI417" s="132"/>
      <c r="OAJ417" s="141"/>
      <c r="OAL417" s="2"/>
      <c r="OAM417" s="2"/>
      <c r="OAN417" s="2"/>
      <c r="OAO417" s="2"/>
      <c r="OAP417" s="2"/>
      <c r="OAQ417" s="2"/>
      <c r="OAR417" s="2"/>
      <c r="OAS417" s="2"/>
      <c r="OAU417" s="132"/>
      <c r="OAV417" s="132"/>
      <c r="OAW417" s="140"/>
      <c r="OAX417" s="132"/>
      <c r="OAY417" s="132"/>
      <c r="OAZ417" s="132"/>
      <c r="OBA417" s="140"/>
      <c r="OBB417" s="140"/>
      <c r="OBC417" s="132"/>
      <c r="OBD417" s="141"/>
      <c r="OBF417" s="2"/>
      <c r="OBG417" s="2"/>
      <c r="OBH417" s="2"/>
      <c r="OBI417" s="2"/>
      <c r="OBJ417" s="2"/>
      <c r="OBK417" s="2"/>
      <c r="OBL417" s="2"/>
      <c r="OBM417" s="2"/>
      <c r="OBO417" s="132"/>
      <c r="OBP417" s="132"/>
      <c r="OBQ417" s="140"/>
      <c r="OBR417" s="132"/>
      <c r="OBS417" s="132"/>
      <c r="OBT417" s="132"/>
      <c r="OBU417" s="140"/>
      <c r="OBV417" s="140"/>
      <c r="OBW417" s="132"/>
      <c r="OBX417" s="141"/>
      <c r="OBZ417" s="2"/>
      <c r="OCA417" s="2"/>
      <c r="OCB417" s="2"/>
      <c r="OCC417" s="2"/>
      <c r="OCD417" s="2"/>
      <c r="OCE417" s="2"/>
      <c r="OCF417" s="2"/>
      <c r="OCG417" s="2"/>
      <c r="OCI417" s="132"/>
      <c r="OCJ417" s="132"/>
      <c r="OCK417" s="140"/>
      <c r="OCL417" s="132"/>
      <c r="OCM417" s="132"/>
      <c r="OCN417" s="132"/>
      <c r="OCO417" s="140"/>
      <c r="OCP417" s="140"/>
      <c r="OCQ417" s="132"/>
      <c r="OCR417" s="141"/>
      <c r="OCT417" s="2"/>
      <c r="OCU417" s="2"/>
      <c r="OCV417" s="2"/>
      <c r="OCW417" s="2"/>
      <c r="OCX417" s="2"/>
      <c r="OCY417" s="2"/>
      <c r="OCZ417" s="2"/>
      <c r="ODA417" s="2"/>
      <c r="ODC417" s="132"/>
      <c r="ODD417" s="132"/>
      <c r="ODE417" s="140"/>
      <c r="ODF417" s="132"/>
      <c r="ODG417" s="132"/>
      <c r="ODH417" s="132"/>
      <c r="ODI417" s="140"/>
      <c r="ODJ417" s="140"/>
      <c r="ODK417" s="132"/>
      <c r="ODL417" s="141"/>
      <c r="ODN417" s="2"/>
      <c r="ODO417" s="2"/>
      <c r="ODP417" s="2"/>
      <c r="ODQ417" s="2"/>
      <c r="ODR417" s="2"/>
      <c r="ODS417" s="2"/>
      <c r="ODT417" s="2"/>
      <c r="ODU417" s="2"/>
      <c r="ODW417" s="132"/>
      <c r="ODX417" s="132"/>
      <c r="ODY417" s="140"/>
      <c r="ODZ417" s="132"/>
      <c r="OEA417" s="132"/>
      <c r="OEB417" s="132"/>
      <c r="OEC417" s="140"/>
      <c r="OED417" s="140"/>
      <c r="OEE417" s="132"/>
      <c r="OEF417" s="141"/>
      <c r="OEH417" s="2"/>
      <c r="OEI417" s="2"/>
      <c r="OEJ417" s="2"/>
      <c r="OEK417" s="2"/>
      <c r="OEL417" s="2"/>
      <c r="OEM417" s="2"/>
      <c r="OEN417" s="2"/>
      <c r="OEO417" s="2"/>
      <c r="OEQ417" s="132"/>
      <c r="OER417" s="132"/>
      <c r="OES417" s="140"/>
      <c r="OET417" s="132"/>
      <c r="OEU417" s="132"/>
      <c r="OEV417" s="132"/>
      <c r="OEW417" s="140"/>
      <c r="OEX417" s="140"/>
      <c r="OEY417" s="132"/>
      <c r="OEZ417" s="141"/>
      <c r="OFB417" s="2"/>
      <c r="OFC417" s="2"/>
      <c r="OFD417" s="2"/>
      <c r="OFE417" s="2"/>
      <c r="OFF417" s="2"/>
      <c r="OFG417" s="2"/>
      <c r="OFH417" s="2"/>
      <c r="OFI417" s="2"/>
      <c r="OFK417" s="132"/>
      <c r="OFL417" s="132"/>
      <c r="OFM417" s="140"/>
      <c r="OFN417" s="132"/>
      <c r="OFO417" s="132"/>
      <c r="OFP417" s="132"/>
      <c r="OFQ417" s="140"/>
      <c r="OFR417" s="140"/>
      <c r="OFS417" s="132"/>
      <c r="OFT417" s="141"/>
      <c r="OFV417" s="2"/>
      <c r="OFW417" s="2"/>
      <c r="OFX417" s="2"/>
      <c r="OFY417" s="2"/>
      <c r="OFZ417" s="2"/>
      <c r="OGA417" s="2"/>
      <c r="OGB417" s="2"/>
      <c r="OGC417" s="2"/>
      <c r="OGE417" s="132"/>
      <c r="OGF417" s="132"/>
      <c r="OGG417" s="140"/>
      <c r="OGH417" s="132"/>
      <c r="OGI417" s="132"/>
      <c r="OGJ417" s="132"/>
      <c r="OGK417" s="140"/>
      <c r="OGL417" s="140"/>
      <c r="OGM417" s="132"/>
      <c r="OGN417" s="141"/>
      <c r="OGP417" s="2"/>
      <c r="OGQ417" s="2"/>
      <c r="OGR417" s="2"/>
      <c r="OGS417" s="2"/>
      <c r="OGT417" s="2"/>
      <c r="OGU417" s="2"/>
      <c r="OGV417" s="2"/>
      <c r="OGW417" s="2"/>
      <c r="OGY417" s="132"/>
      <c r="OGZ417" s="132"/>
      <c r="OHA417" s="140"/>
      <c r="OHB417" s="132"/>
      <c r="OHC417" s="132"/>
      <c r="OHD417" s="132"/>
      <c r="OHE417" s="140"/>
      <c r="OHF417" s="140"/>
      <c r="OHG417" s="132"/>
      <c r="OHH417" s="141"/>
      <c r="OHJ417" s="2"/>
      <c r="OHK417" s="2"/>
      <c r="OHL417" s="2"/>
      <c r="OHM417" s="2"/>
      <c r="OHN417" s="2"/>
      <c r="OHO417" s="2"/>
      <c r="OHP417" s="2"/>
      <c r="OHQ417" s="2"/>
      <c r="OHS417" s="132"/>
      <c r="OHT417" s="132"/>
      <c r="OHU417" s="140"/>
      <c r="OHV417" s="132"/>
      <c r="OHW417" s="132"/>
      <c r="OHX417" s="132"/>
      <c r="OHY417" s="140"/>
      <c r="OHZ417" s="140"/>
      <c r="OIA417" s="132"/>
      <c r="OIB417" s="141"/>
      <c r="OID417" s="2"/>
      <c r="OIE417" s="2"/>
      <c r="OIF417" s="2"/>
      <c r="OIG417" s="2"/>
      <c r="OIH417" s="2"/>
      <c r="OII417" s="2"/>
      <c r="OIJ417" s="2"/>
      <c r="OIK417" s="2"/>
      <c r="OIM417" s="132"/>
      <c r="OIN417" s="132"/>
      <c r="OIO417" s="140"/>
      <c r="OIP417" s="132"/>
      <c r="OIQ417" s="132"/>
      <c r="OIR417" s="132"/>
      <c r="OIS417" s="140"/>
      <c r="OIT417" s="140"/>
      <c r="OIU417" s="132"/>
      <c r="OIV417" s="141"/>
      <c r="OIX417" s="2"/>
      <c r="OIY417" s="2"/>
      <c r="OIZ417" s="2"/>
      <c r="OJA417" s="2"/>
      <c r="OJB417" s="2"/>
      <c r="OJC417" s="2"/>
      <c r="OJD417" s="2"/>
      <c r="OJE417" s="2"/>
      <c r="OJG417" s="132"/>
      <c r="OJH417" s="132"/>
      <c r="OJI417" s="140"/>
      <c r="OJJ417" s="132"/>
      <c r="OJK417" s="132"/>
      <c r="OJL417" s="132"/>
      <c r="OJM417" s="140"/>
      <c r="OJN417" s="140"/>
      <c r="OJO417" s="132"/>
      <c r="OJP417" s="141"/>
      <c r="OJR417" s="2"/>
      <c r="OJS417" s="2"/>
      <c r="OJT417" s="2"/>
      <c r="OJU417" s="2"/>
      <c r="OJV417" s="2"/>
      <c r="OJW417" s="2"/>
      <c r="OJX417" s="2"/>
      <c r="OJY417" s="2"/>
      <c r="OKA417" s="132"/>
      <c r="OKB417" s="132"/>
      <c r="OKC417" s="140"/>
      <c r="OKD417" s="132"/>
      <c r="OKE417" s="132"/>
      <c r="OKF417" s="132"/>
      <c r="OKG417" s="140"/>
      <c r="OKH417" s="140"/>
      <c r="OKI417" s="132"/>
      <c r="OKJ417" s="141"/>
      <c r="OKL417" s="2"/>
      <c r="OKM417" s="2"/>
      <c r="OKN417" s="2"/>
      <c r="OKO417" s="2"/>
      <c r="OKP417" s="2"/>
      <c r="OKQ417" s="2"/>
      <c r="OKR417" s="2"/>
      <c r="OKS417" s="2"/>
      <c r="OKU417" s="132"/>
      <c r="OKV417" s="132"/>
      <c r="OKW417" s="140"/>
      <c r="OKX417" s="132"/>
      <c r="OKY417" s="132"/>
      <c r="OKZ417" s="132"/>
      <c r="OLA417" s="140"/>
      <c r="OLB417" s="140"/>
      <c r="OLC417" s="132"/>
      <c r="OLD417" s="141"/>
      <c r="OLF417" s="2"/>
      <c r="OLG417" s="2"/>
      <c r="OLH417" s="2"/>
      <c r="OLI417" s="2"/>
      <c r="OLJ417" s="2"/>
      <c r="OLK417" s="2"/>
      <c r="OLL417" s="2"/>
      <c r="OLM417" s="2"/>
      <c r="OLO417" s="132"/>
      <c r="OLP417" s="132"/>
      <c r="OLQ417" s="140"/>
      <c r="OLR417" s="132"/>
      <c r="OLS417" s="132"/>
      <c r="OLT417" s="132"/>
      <c r="OLU417" s="140"/>
      <c r="OLV417" s="140"/>
      <c r="OLW417" s="132"/>
      <c r="OLX417" s="141"/>
      <c r="OLZ417" s="2"/>
      <c r="OMA417" s="2"/>
      <c r="OMB417" s="2"/>
      <c r="OMC417" s="2"/>
      <c r="OMD417" s="2"/>
      <c r="OME417" s="2"/>
      <c r="OMF417" s="2"/>
      <c r="OMG417" s="2"/>
      <c r="OMI417" s="132"/>
      <c r="OMJ417" s="132"/>
      <c r="OMK417" s="140"/>
      <c r="OML417" s="132"/>
      <c r="OMM417" s="132"/>
      <c r="OMN417" s="132"/>
      <c r="OMO417" s="140"/>
      <c r="OMP417" s="140"/>
      <c r="OMQ417" s="132"/>
      <c r="OMR417" s="141"/>
      <c r="OMT417" s="2"/>
      <c r="OMU417" s="2"/>
      <c r="OMV417" s="2"/>
      <c r="OMW417" s="2"/>
      <c r="OMX417" s="2"/>
      <c r="OMY417" s="2"/>
      <c r="OMZ417" s="2"/>
      <c r="ONA417" s="2"/>
      <c r="ONC417" s="132"/>
      <c r="OND417" s="132"/>
      <c r="ONE417" s="140"/>
      <c r="ONF417" s="132"/>
      <c r="ONG417" s="132"/>
      <c r="ONH417" s="132"/>
      <c r="ONI417" s="140"/>
      <c r="ONJ417" s="140"/>
      <c r="ONK417" s="132"/>
      <c r="ONL417" s="141"/>
      <c r="ONN417" s="2"/>
      <c r="ONO417" s="2"/>
      <c r="ONP417" s="2"/>
      <c r="ONQ417" s="2"/>
      <c r="ONR417" s="2"/>
      <c r="ONS417" s="2"/>
      <c r="ONT417" s="2"/>
      <c r="ONU417" s="2"/>
      <c r="ONW417" s="132"/>
      <c r="ONX417" s="132"/>
      <c r="ONY417" s="140"/>
      <c r="ONZ417" s="132"/>
      <c r="OOA417" s="132"/>
      <c r="OOB417" s="132"/>
      <c r="OOC417" s="140"/>
      <c r="OOD417" s="140"/>
      <c r="OOE417" s="132"/>
      <c r="OOF417" s="141"/>
      <c r="OOH417" s="2"/>
      <c r="OOI417" s="2"/>
      <c r="OOJ417" s="2"/>
      <c r="OOK417" s="2"/>
      <c r="OOL417" s="2"/>
      <c r="OOM417" s="2"/>
      <c r="OON417" s="2"/>
      <c r="OOO417" s="2"/>
      <c r="OOQ417" s="132"/>
      <c r="OOR417" s="132"/>
      <c r="OOS417" s="140"/>
      <c r="OOT417" s="132"/>
      <c r="OOU417" s="132"/>
      <c r="OOV417" s="132"/>
      <c r="OOW417" s="140"/>
      <c r="OOX417" s="140"/>
      <c r="OOY417" s="132"/>
      <c r="OOZ417" s="141"/>
      <c r="OPB417" s="2"/>
      <c r="OPC417" s="2"/>
      <c r="OPD417" s="2"/>
      <c r="OPE417" s="2"/>
      <c r="OPF417" s="2"/>
      <c r="OPG417" s="2"/>
      <c r="OPH417" s="2"/>
      <c r="OPI417" s="2"/>
      <c r="OPK417" s="132"/>
      <c r="OPL417" s="132"/>
      <c r="OPM417" s="140"/>
      <c r="OPN417" s="132"/>
      <c r="OPO417" s="132"/>
      <c r="OPP417" s="132"/>
      <c r="OPQ417" s="140"/>
      <c r="OPR417" s="140"/>
      <c r="OPS417" s="132"/>
      <c r="OPT417" s="141"/>
      <c r="OPV417" s="2"/>
      <c r="OPW417" s="2"/>
      <c r="OPX417" s="2"/>
      <c r="OPY417" s="2"/>
      <c r="OPZ417" s="2"/>
      <c r="OQA417" s="2"/>
      <c r="OQB417" s="2"/>
      <c r="OQC417" s="2"/>
      <c r="OQE417" s="132"/>
      <c r="OQF417" s="132"/>
      <c r="OQG417" s="140"/>
      <c r="OQH417" s="132"/>
      <c r="OQI417" s="132"/>
      <c r="OQJ417" s="132"/>
      <c r="OQK417" s="140"/>
      <c r="OQL417" s="140"/>
      <c r="OQM417" s="132"/>
      <c r="OQN417" s="141"/>
      <c r="OQP417" s="2"/>
      <c r="OQQ417" s="2"/>
      <c r="OQR417" s="2"/>
      <c r="OQS417" s="2"/>
      <c r="OQT417" s="2"/>
      <c r="OQU417" s="2"/>
      <c r="OQV417" s="2"/>
      <c r="OQW417" s="2"/>
      <c r="OQY417" s="132"/>
      <c r="OQZ417" s="132"/>
      <c r="ORA417" s="140"/>
      <c r="ORB417" s="132"/>
      <c r="ORC417" s="132"/>
      <c r="ORD417" s="132"/>
      <c r="ORE417" s="140"/>
      <c r="ORF417" s="140"/>
      <c r="ORG417" s="132"/>
      <c r="ORH417" s="141"/>
      <c r="ORJ417" s="2"/>
      <c r="ORK417" s="2"/>
      <c r="ORL417" s="2"/>
      <c r="ORM417" s="2"/>
      <c r="ORN417" s="2"/>
      <c r="ORO417" s="2"/>
      <c r="ORP417" s="2"/>
      <c r="ORQ417" s="2"/>
      <c r="ORS417" s="132"/>
      <c r="ORT417" s="132"/>
      <c r="ORU417" s="140"/>
      <c r="ORV417" s="132"/>
      <c r="ORW417" s="132"/>
      <c r="ORX417" s="132"/>
      <c r="ORY417" s="140"/>
      <c r="ORZ417" s="140"/>
      <c r="OSA417" s="132"/>
      <c r="OSB417" s="141"/>
      <c r="OSD417" s="2"/>
      <c r="OSE417" s="2"/>
      <c r="OSF417" s="2"/>
      <c r="OSG417" s="2"/>
      <c r="OSH417" s="2"/>
      <c r="OSI417" s="2"/>
      <c r="OSJ417" s="2"/>
      <c r="OSK417" s="2"/>
      <c r="OSM417" s="132"/>
      <c r="OSN417" s="132"/>
      <c r="OSO417" s="140"/>
      <c r="OSP417" s="132"/>
      <c r="OSQ417" s="132"/>
      <c r="OSR417" s="132"/>
      <c r="OSS417" s="140"/>
      <c r="OST417" s="140"/>
      <c r="OSU417" s="132"/>
      <c r="OSV417" s="141"/>
      <c r="OSX417" s="2"/>
      <c r="OSY417" s="2"/>
      <c r="OSZ417" s="2"/>
      <c r="OTA417" s="2"/>
      <c r="OTB417" s="2"/>
      <c r="OTC417" s="2"/>
      <c r="OTD417" s="2"/>
      <c r="OTE417" s="2"/>
      <c r="OTG417" s="132"/>
      <c r="OTH417" s="132"/>
      <c r="OTI417" s="140"/>
      <c r="OTJ417" s="132"/>
      <c r="OTK417" s="132"/>
      <c r="OTL417" s="132"/>
      <c r="OTM417" s="140"/>
      <c r="OTN417" s="140"/>
      <c r="OTO417" s="132"/>
      <c r="OTP417" s="141"/>
      <c r="OTR417" s="2"/>
      <c r="OTS417" s="2"/>
      <c r="OTT417" s="2"/>
      <c r="OTU417" s="2"/>
      <c r="OTV417" s="2"/>
      <c r="OTW417" s="2"/>
      <c r="OTX417" s="2"/>
      <c r="OTY417" s="2"/>
      <c r="OUA417" s="132"/>
      <c r="OUB417" s="132"/>
      <c r="OUC417" s="140"/>
      <c r="OUD417" s="132"/>
      <c r="OUE417" s="132"/>
      <c r="OUF417" s="132"/>
      <c r="OUG417" s="140"/>
      <c r="OUH417" s="140"/>
      <c r="OUI417" s="132"/>
      <c r="OUJ417" s="141"/>
      <c r="OUL417" s="2"/>
      <c r="OUM417" s="2"/>
      <c r="OUN417" s="2"/>
      <c r="OUO417" s="2"/>
      <c r="OUP417" s="2"/>
      <c r="OUQ417" s="2"/>
      <c r="OUR417" s="2"/>
      <c r="OUS417" s="2"/>
      <c r="OUU417" s="132"/>
      <c r="OUV417" s="132"/>
      <c r="OUW417" s="140"/>
      <c r="OUX417" s="132"/>
      <c r="OUY417" s="132"/>
      <c r="OUZ417" s="132"/>
      <c r="OVA417" s="140"/>
      <c r="OVB417" s="140"/>
      <c r="OVC417" s="132"/>
      <c r="OVD417" s="141"/>
      <c r="OVF417" s="2"/>
      <c r="OVG417" s="2"/>
      <c r="OVH417" s="2"/>
      <c r="OVI417" s="2"/>
      <c r="OVJ417" s="2"/>
      <c r="OVK417" s="2"/>
      <c r="OVL417" s="2"/>
      <c r="OVM417" s="2"/>
      <c r="OVO417" s="132"/>
      <c r="OVP417" s="132"/>
      <c r="OVQ417" s="140"/>
      <c r="OVR417" s="132"/>
      <c r="OVS417" s="132"/>
      <c r="OVT417" s="132"/>
      <c r="OVU417" s="140"/>
      <c r="OVV417" s="140"/>
      <c r="OVW417" s="132"/>
      <c r="OVX417" s="141"/>
      <c r="OVZ417" s="2"/>
      <c r="OWA417" s="2"/>
      <c r="OWB417" s="2"/>
      <c r="OWC417" s="2"/>
      <c r="OWD417" s="2"/>
      <c r="OWE417" s="2"/>
      <c r="OWF417" s="2"/>
      <c r="OWG417" s="2"/>
      <c r="OWI417" s="132"/>
      <c r="OWJ417" s="132"/>
      <c r="OWK417" s="140"/>
      <c r="OWL417" s="132"/>
      <c r="OWM417" s="132"/>
      <c r="OWN417" s="132"/>
      <c r="OWO417" s="140"/>
      <c r="OWP417" s="140"/>
      <c r="OWQ417" s="132"/>
      <c r="OWR417" s="141"/>
      <c r="OWT417" s="2"/>
      <c r="OWU417" s="2"/>
      <c r="OWV417" s="2"/>
      <c r="OWW417" s="2"/>
      <c r="OWX417" s="2"/>
      <c r="OWY417" s="2"/>
      <c r="OWZ417" s="2"/>
      <c r="OXA417" s="2"/>
      <c r="OXC417" s="132"/>
      <c r="OXD417" s="132"/>
      <c r="OXE417" s="140"/>
      <c r="OXF417" s="132"/>
      <c r="OXG417" s="132"/>
      <c r="OXH417" s="132"/>
      <c r="OXI417" s="140"/>
      <c r="OXJ417" s="140"/>
      <c r="OXK417" s="132"/>
      <c r="OXL417" s="141"/>
      <c r="OXN417" s="2"/>
      <c r="OXO417" s="2"/>
      <c r="OXP417" s="2"/>
      <c r="OXQ417" s="2"/>
      <c r="OXR417" s="2"/>
      <c r="OXS417" s="2"/>
      <c r="OXT417" s="2"/>
      <c r="OXU417" s="2"/>
      <c r="OXW417" s="132"/>
      <c r="OXX417" s="132"/>
      <c r="OXY417" s="140"/>
      <c r="OXZ417" s="132"/>
      <c r="OYA417" s="132"/>
      <c r="OYB417" s="132"/>
      <c r="OYC417" s="140"/>
      <c r="OYD417" s="140"/>
      <c r="OYE417" s="132"/>
      <c r="OYF417" s="141"/>
      <c r="OYH417" s="2"/>
      <c r="OYI417" s="2"/>
      <c r="OYJ417" s="2"/>
      <c r="OYK417" s="2"/>
      <c r="OYL417" s="2"/>
      <c r="OYM417" s="2"/>
      <c r="OYN417" s="2"/>
      <c r="OYO417" s="2"/>
      <c r="OYQ417" s="132"/>
      <c r="OYR417" s="132"/>
      <c r="OYS417" s="140"/>
      <c r="OYT417" s="132"/>
      <c r="OYU417" s="132"/>
      <c r="OYV417" s="132"/>
      <c r="OYW417" s="140"/>
      <c r="OYX417" s="140"/>
      <c r="OYY417" s="132"/>
      <c r="OYZ417" s="141"/>
      <c r="OZB417" s="2"/>
      <c r="OZC417" s="2"/>
      <c r="OZD417" s="2"/>
      <c r="OZE417" s="2"/>
      <c r="OZF417" s="2"/>
      <c r="OZG417" s="2"/>
      <c r="OZH417" s="2"/>
      <c r="OZI417" s="2"/>
      <c r="OZK417" s="132"/>
      <c r="OZL417" s="132"/>
      <c r="OZM417" s="140"/>
      <c r="OZN417" s="132"/>
      <c r="OZO417" s="132"/>
      <c r="OZP417" s="132"/>
      <c r="OZQ417" s="140"/>
      <c r="OZR417" s="140"/>
      <c r="OZS417" s="132"/>
      <c r="OZT417" s="141"/>
      <c r="OZV417" s="2"/>
      <c r="OZW417" s="2"/>
      <c r="OZX417" s="2"/>
      <c r="OZY417" s="2"/>
      <c r="OZZ417" s="2"/>
      <c r="PAA417" s="2"/>
      <c r="PAB417" s="2"/>
      <c r="PAC417" s="2"/>
      <c r="PAE417" s="132"/>
      <c r="PAF417" s="132"/>
      <c r="PAG417" s="140"/>
      <c r="PAH417" s="132"/>
      <c r="PAI417" s="132"/>
      <c r="PAJ417" s="132"/>
      <c r="PAK417" s="140"/>
      <c r="PAL417" s="140"/>
      <c r="PAM417" s="132"/>
      <c r="PAN417" s="141"/>
      <c r="PAP417" s="2"/>
      <c r="PAQ417" s="2"/>
      <c r="PAR417" s="2"/>
      <c r="PAS417" s="2"/>
      <c r="PAT417" s="2"/>
      <c r="PAU417" s="2"/>
      <c r="PAV417" s="2"/>
      <c r="PAW417" s="2"/>
      <c r="PAY417" s="132"/>
      <c r="PAZ417" s="132"/>
      <c r="PBA417" s="140"/>
      <c r="PBB417" s="132"/>
      <c r="PBC417" s="132"/>
      <c r="PBD417" s="132"/>
      <c r="PBE417" s="140"/>
      <c r="PBF417" s="140"/>
      <c r="PBG417" s="132"/>
      <c r="PBH417" s="141"/>
      <c r="PBJ417" s="2"/>
      <c r="PBK417" s="2"/>
      <c r="PBL417" s="2"/>
      <c r="PBM417" s="2"/>
      <c r="PBN417" s="2"/>
      <c r="PBO417" s="2"/>
      <c r="PBP417" s="2"/>
      <c r="PBQ417" s="2"/>
      <c r="PBS417" s="132"/>
      <c r="PBT417" s="132"/>
      <c r="PBU417" s="140"/>
      <c r="PBV417" s="132"/>
      <c r="PBW417" s="132"/>
      <c r="PBX417" s="132"/>
      <c r="PBY417" s="140"/>
      <c r="PBZ417" s="140"/>
      <c r="PCA417" s="132"/>
      <c r="PCB417" s="141"/>
      <c r="PCD417" s="2"/>
      <c r="PCE417" s="2"/>
      <c r="PCF417" s="2"/>
      <c r="PCG417" s="2"/>
      <c r="PCH417" s="2"/>
      <c r="PCI417" s="2"/>
      <c r="PCJ417" s="2"/>
      <c r="PCK417" s="2"/>
      <c r="PCM417" s="132"/>
      <c r="PCN417" s="132"/>
      <c r="PCO417" s="140"/>
      <c r="PCP417" s="132"/>
      <c r="PCQ417" s="132"/>
      <c r="PCR417" s="132"/>
      <c r="PCS417" s="140"/>
      <c r="PCT417" s="140"/>
      <c r="PCU417" s="132"/>
      <c r="PCV417" s="141"/>
      <c r="PCX417" s="2"/>
      <c r="PCY417" s="2"/>
      <c r="PCZ417" s="2"/>
      <c r="PDA417" s="2"/>
      <c r="PDB417" s="2"/>
      <c r="PDC417" s="2"/>
      <c r="PDD417" s="2"/>
      <c r="PDE417" s="2"/>
      <c r="PDG417" s="132"/>
      <c r="PDH417" s="132"/>
      <c r="PDI417" s="140"/>
      <c r="PDJ417" s="132"/>
      <c r="PDK417" s="132"/>
      <c r="PDL417" s="132"/>
      <c r="PDM417" s="140"/>
      <c r="PDN417" s="140"/>
      <c r="PDO417" s="132"/>
      <c r="PDP417" s="141"/>
      <c r="PDR417" s="2"/>
      <c r="PDS417" s="2"/>
      <c r="PDT417" s="2"/>
      <c r="PDU417" s="2"/>
      <c r="PDV417" s="2"/>
      <c r="PDW417" s="2"/>
      <c r="PDX417" s="2"/>
      <c r="PDY417" s="2"/>
      <c r="PEA417" s="132"/>
      <c r="PEB417" s="132"/>
      <c r="PEC417" s="140"/>
      <c r="PED417" s="132"/>
      <c r="PEE417" s="132"/>
      <c r="PEF417" s="132"/>
      <c r="PEG417" s="140"/>
      <c r="PEH417" s="140"/>
      <c r="PEI417" s="132"/>
      <c r="PEJ417" s="141"/>
      <c r="PEL417" s="2"/>
      <c r="PEM417" s="2"/>
      <c r="PEN417" s="2"/>
      <c r="PEO417" s="2"/>
      <c r="PEP417" s="2"/>
      <c r="PEQ417" s="2"/>
      <c r="PER417" s="2"/>
      <c r="PES417" s="2"/>
      <c r="PEU417" s="132"/>
      <c r="PEV417" s="132"/>
      <c r="PEW417" s="140"/>
      <c r="PEX417" s="132"/>
      <c r="PEY417" s="132"/>
      <c r="PEZ417" s="132"/>
      <c r="PFA417" s="140"/>
      <c r="PFB417" s="140"/>
      <c r="PFC417" s="132"/>
      <c r="PFD417" s="141"/>
      <c r="PFF417" s="2"/>
      <c r="PFG417" s="2"/>
      <c r="PFH417" s="2"/>
      <c r="PFI417" s="2"/>
      <c r="PFJ417" s="2"/>
      <c r="PFK417" s="2"/>
      <c r="PFL417" s="2"/>
      <c r="PFM417" s="2"/>
      <c r="PFO417" s="132"/>
      <c r="PFP417" s="132"/>
      <c r="PFQ417" s="140"/>
      <c r="PFR417" s="132"/>
      <c r="PFS417" s="132"/>
      <c r="PFT417" s="132"/>
      <c r="PFU417" s="140"/>
      <c r="PFV417" s="140"/>
      <c r="PFW417" s="132"/>
      <c r="PFX417" s="141"/>
      <c r="PFZ417" s="2"/>
      <c r="PGA417" s="2"/>
      <c r="PGB417" s="2"/>
      <c r="PGC417" s="2"/>
      <c r="PGD417" s="2"/>
      <c r="PGE417" s="2"/>
      <c r="PGF417" s="2"/>
      <c r="PGG417" s="2"/>
      <c r="PGI417" s="132"/>
      <c r="PGJ417" s="132"/>
      <c r="PGK417" s="140"/>
      <c r="PGL417" s="132"/>
      <c r="PGM417" s="132"/>
      <c r="PGN417" s="132"/>
      <c r="PGO417" s="140"/>
      <c r="PGP417" s="140"/>
      <c r="PGQ417" s="132"/>
      <c r="PGR417" s="141"/>
      <c r="PGT417" s="2"/>
      <c r="PGU417" s="2"/>
      <c r="PGV417" s="2"/>
      <c r="PGW417" s="2"/>
      <c r="PGX417" s="2"/>
      <c r="PGY417" s="2"/>
      <c r="PGZ417" s="2"/>
      <c r="PHA417" s="2"/>
      <c r="PHC417" s="132"/>
      <c r="PHD417" s="132"/>
      <c r="PHE417" s="140"/>
      <c r="PHF417" s="132"/>
      <c r="PHG417" s="132"/>
      <c r="PHH417" s="132"/>
      <c r="PHI417" s="140"/>
      <c r="PHJ417" s="140"/>
      <c r="PHK417" s="132"/>
      <c r="PHL417" s="141"/>
      <c r="PHN417" s="2"/>
      <c r="PHO417" s="2"/>
      <c r="PHP417" s="2"/>
      <c r="PHQ417" s="2"/>
      <c r="PHR417" s="2"/>
      <c r="PHS417" s="2"/>
      <c r="PHT417" s="2"/>
      <c r="PHU417" s="2"/>
      <c r="PHW417" s="132"/>
      <c r="PHX417" s="132"/>
      <c r="PHY417" s="140"/>
      <c r="PHZ417" s="132"/>
      <c r="PIA417" s="132"/>
      <c r="PIB417" s="132"/>
      <c r="PIC417" s="140"/>
      <c r="PID417" s="140"/>
      <c r="PIE417" s="132"/>
      <c r="PIF417" s="141"/>
      <c r="PIH417" s="2"/>
      <c r="PII417" s="2"/>
      <c r="PIJ417" s="2"/>
      <c r="PIK417" s="2"/>
      <c r="PIL417" s="2"/>
      <c r="PIM417" s="2"/>
      <c r="PIN417" s="2"/>
      <c r="PIO417" s="2"/>
      <c r="PIQ417" s="132"/>
      <c r="PIR417" s="132"/>
      <c r="PIS417" s="140"/>
      <c r="PIT417" s="132"/>
      <c r="PIU417" s="132"/>
      <c r="PIV417" s="132"/>
      <c r="PIW417" s="140"/>
      <c r="PIX417" s="140"/>
      <c r="PIY417" s="132"/>
      <c r="PIZ417" s="141"/>
      <c r="PJB417" s="2"/>
      <c r="PJC417" s="2"/>
      <c r="PJD417" s="2"/>
      <c r="PJE417" s="2"/>
      <c r="PJF417" s="2"/>
      <c r="PJG417" s="2"/>
      <c r="PJH417" s="2"/>
      <c r="PJI417" s="2"/>
      <c r="PJK417" s="132"/>
      <c r="PJL417" s="132"/>
      <c r="PJM417" s="140"/>
      <c r="PJN417" s="132"/>
      <c r="PJO417" s="132"/>
      <c r="PJP417" s="132"/>
      <c r="PJQ417" s="140"/>
      <c r="PJR417" s="140"/>
      <c r="PJS417" s="132"/>
      <c r="PJT417" s="141"/>
      <c r="PJV417" s="2"/>
      <c r="PJW417" s="2"/>
      <c r="PJX417" s="2"/>
      <c r="PJY417" s="2"/>
      <c r="PJZ417" s="2"/>
      <c r="PKA417" s="2"/>
      <c r="PKB417" s="2"/>
      <c r="PKC417" s="2"/>
      <c r="PKE417" s="132"/>
      <c r="PKF417" s="132"/>
      <c r="PKG417" s="140"/>
      <c r="PKH417" s="132"/>
      <c r="PKI417" s="132"/>
      <c r="PKJ417" s="132"/>
      <c r="PKK417" s="140"/>
      <c r="PKL417" s="140"/>
      <c r="PKM417" s="132"/>
      <c r="PKN417" s="141"/>
      <c r="PKP417" s="2"/>
      <c r="PKQ417" s="2"/>
      <c r="PKR417" s="2"/>
      <c r="PKS417" s="2"/>
      <c r="PKT417" s="2"/>
      <c r="PKU417" s="2"/>
      <c r="PKV417" s="2"/>
      <c r="PKW417" s="2"/>
      <c r="PKY417" s="132"/>
      <c r="PKZ417" s="132"/>
      <c r="PLA417" s="140"/>
      <c r="PLB417" s="132"/>
      <c r="PLC417" s="132"/>
      <c r="PLD417" s="132"/>
      <c r="PLE417" s="140"/>
      <c r="PLF417" s="140"/>
      <c r="PLG417" s="132"/>
      <c r="PLH417" s="141"/>
      <c r="PLJ417" s="2"/>
      <c r="PLK417" s="2"/>
      <c r="PLL417" s="2"/>
      <c r="PLM417" s="2"/>
      <c r="PLN417" s="2"/>
      <c r="PLO417" s="2"/>
      <c r="PLP417" s="2"/>
      <c r="PLQ417" s="2"/>
      <c r="PLS417" s="132"/>
      <c r="PLT417" s="132"/>
      <c r="PLU417" s="140"/>
      <c r="PLV417" s="132"/>
      <c r="PLW417" s="132"/>
      <c r="PLX417" s="132"/>
      <c r="PLY417" s="140"/>
      <c r="PLZ417" s="140"/>
      <c r="PMA417" s="132"/>
      <c r="PMB417" s="141"/>
      <c r="PMD417" s="2"/>
      <c r="PME417" s="2"/>
      <c r="PMF417" s="2"/>
      <c r="PMG417" s="2"/>
      <c r="PMH417" s="2"/>
      <c r="PMI417" s="2"/>
      <c r="PMJ417" s="2"/>
      <c r="PMK417" s="2"/>
      <c r="PMM417" s="132"/>
      <c r="PMN417" s="132"/>
      <c r="PMO417" s="140"/>
      <c r="PMP417" s="132"/>
      <c r="PMQ417" s="132"/>
      <c r="PMR417" s="132"/>
      <c r="PMS417" s="140"/>
      <c r="PMT417" s="140"/>
      <c r="PMU417" s="132"/>
      <c r="PMV417" s="141"/>
      <c r="PMX417" s="2"/>
      <c r="PMY417" s="2"/>
      <c r="PMZ417" s="2"/>
      <c r="PNA417" s="2"/>
      <c r="PNB417" s="2"/>
      <c r="PNC417" s="2"/>
      <c r="PND417" s="2"/>
      <c r="PNE417" s="2"/>
      <c r="PNG417" s="132"/>
      <c r="PNH417" s="132"/>
      <c r="PNI417" s="140"/>
      <c r="PNJ417" s="132"/>
      <c r="PNK417" s="132"/>
      <c r="PNL417" s="132"/>
      <c r="PNM417" s="140"/>
      <c r="PNN417" s="140"/>
      <c r="PNO417" s="132"/>
      <c r="PNP417" s="141"/>
      <c r="PNR417" s="2"/>
      <c r="PNS417" s="2"/>
      <c r="PNT417" s="2"/>
      <c r="PNU417" s="2"/>
      <c r="PNV417" s="2"/>
      <c r="PNW417" s="2"/>
      <c r="PNX417" s="2"/>
      <c r="PNY417" s="2"/>
      <c r="POA417" s="132"/>
      <c r="POB417" s="132"/>
      <c r="POC417" s="140"/>
      <c r="POD417" s="132"/>
      <c r="POE417" s="132"/>
      <c r="POF417" s="132"/>
      <c r="POG417" s="140"/>
      <c r="POH417" s="140"/>
      <c r="POI417" s="132"/>
      <c r="POJ417" s="141"/>
      <c r="POL417" s="2"/>
      <c r="POM417" s="2"/>
      <c r="PON417" s="2"/>
      <c r="POO417" s="2"/>
      <c r="POP417" s="2"/>
      <c r="POQ417" s="2"/>
      <c r="POR417" s="2"/>
      <c r="POS417" s="2"/>
      <c r="POU417" s="132"/>
      <c r="POV417" s="132"/>
      <c r="POW417" s="140"/>
      <c r="POX417" s="132"/>
      <c r="POY417" s="132"/>
      <c r="POZ417" s="132"/>
      <c r="PPA417" s="140"/>
      <c r="PPB417" s="140"/>
      <c r="PPC417" s="132"/>
      <c r="PPD417" s="141"/>
      <c r="PPF417" s="2"/>
      <c r="PPG417" s="2"/>
      <c r="PPH417" s="2"/>
      <c r="PPI417" s="2"/>
      <c r="PPJ417" s="2"/>
      <c r="PPK417" s="2"/>
      <c r="PPL417" s="2"/>
      <c r="PPM417" s="2"/>
      <c r="PPO417" s="132"/>
      <c r="PPP417" s="132"/>
      <c r="PPQ417" s="140"/>
      <c r="PPR417" s="132"/>
      <c r="PPS417" s="132"/>
      <c r="PPT417" s="132"/>
      <c r="PPU417" s="140"/>
      <c r="PPV417" s="140"/>
      <c r="PPW417" s="132"/>
      <c r="PPX417" s="141"/>
      <c r="PPZ417" s="2"/>
      <c r="PQA417" s="2"/>
      <c r="PQB417" s="2"/>
      <c r="PQC417" s="2"/>
      <c r="PQD417" s="2"/>
      <c r="PQE417" s="2"/>
      <c r="PQF417" s="2"/>
      <c r="PQG417" s="2"/>
      <c r="PQI417" s="132"/>
      <c r="PQJ417" s="132"/>
      <c r="PQK417" s="140"/>
      <c r="PQL417" s="132"/>
      <c r="PQM417" s="132"/>
      <c r="PQN417" s="132"/>
      <c r="PQO417" s="140"/>
      <c r="PQP417" s="140"/>
      <c r="PQQ417" s="132"/>
      <c r="PQR417" s="141"/>
      <c r="PQT417" s="2"/>
      <c r="PQU417" s="2"/>
      <c r="PQV417" s="2"/>
      <c r="PQW417" s="2"/>
      <c r="PQX417" s="2"/>
      <c r="PQY417" s="2"/>
      <c r="PQZ417" s="2"/>
      <c r="PRA417" s="2"/>
      <c r="PRC417" s="132"/>
      <c r="PRD417" s="132"/>
      <c r="PRE417" s="140"/>
      <c r="PRF417" s="132"/>
      <c r="PRG417" s="132"/>
      <c r="PRH417" s="132"/>
      <c r="PRI417" s="140"/>
      <c r="PRJ417" s="140"/>
      <c r="PRK417" s="132"/>
      <c r="PRL417" s="141"/>
      <c r="PRN417" s="2"/>
      <c r="PRO417" s="2"/>
      <c r="PRP417" s="2"/>
      <c r="PRQ417" s="2"/>
      <c r="PRR417" s="2"/>
      <c r="PRS417" s="2"/>
      <c r="PRT417" s="2"/>
      <c r="PRU417" s="2"/>
      <c r="PRW417" s="132"/>
      <c r="PRX417" s="132"/>
      <c r="PRY417" s="140"/>
      <c r="PRZ417" s="132"/>
      <c r="PSA417" s="132"/>
      <c r="PSB417" s="132"/>
      <c r="PSC417" s="140"/>
      <c r="PSD417" s="140"/>
      <c r="PSE417" s="132"/>
      <c r="PSF417" s="141"/>
      <c r="PSH417" s="2"/>
      <c r="PSI417" s="2"/>
      <c r="PSJ417" s="2"/>
      <c r="PSK417" s="2"/>
      <c r="PSL417" s="2"/>
      <c r="PSM417" s="2"/>
      <c r="PSN417" s="2"/>
      <c r="PSO417" s="2"/>
      <c r="PSQ417" s="132"/>
      <c r="PSR417" s="132"/>
      <c r="PSS417" s="140"/>
      <c r="PST417" s="132"/>
      <c r="PSU417" s="132"/>
      <c r="PSV417" s="132"/>
      <c r="PSW417" s="140"/>
      <c r="PSX417" s="140"/>
      <c r="PSY417" s="132"/>
      <c r="PSZ417" s="141"/>
      <c r="PTB417" s="2"/>
      <c r="PTC417" s="2"/>
      <c r="PTD417" s="2"/>
      <c r="PTE417" s="2"/>
      <c r="PTF417" s="2"/>
      <c r="PTG417" s="2"/>
      <c r="PTH417" s="2"/>
      <c r="PTI417" s="2"/>
      <c r="PTK417" s="132"/>
      <c r="PTL417" s="132"/>
      <c r="PTM417" s="140"/>
      <c r="PTN417" s="132"/>
      <c r="PTO417" s="132"/>
      <c r="PTP417" s="132"/>
      <c r="PTQ417" s="140"/>
      <c r="PTR417" s="140"/>
      <c r="PTS417" s="132"/>
      <c r="PTT417" s="141"/>
      <c r="PTV417" s="2"/>
      <c r="PTW417" s="2"/>
      <c r="PTX417" s="2"/>
      <c r="PTY417" s="2"/>
      <c r="PTZ417" s="2"/>
      <c r="PUA417" s="2"/>
      <c r="PUB417" s="2"/>
      <c r="PUC417" s="2"/>
      <c r="PUE417" s="132"/>
      <c r="PUF417" s="132"/>
      <c r="PUG417" s="140"/>
      <c r="PUH417" s="132"/>
      <c r="PUI417" s="132"/>
      <c r="PUJ417" s="132"/>
      <c r="PUK417" s="140"/>
      <c r="PUL417" s="140"/>
      <c r="PUM417" s="132"/>
      <c r="PUN417" s="141"/>
      <c r="PUP417" s="2"/>
      <c r="PUQ417" s="2"/>
      <c r="PUR417" s="2"/>
      <c r="PUS417" s="2"/>
      <c r="PUT417" s="2"/>
      <c r="PUU417" s="2"/>
      <c r="PUV417" s="2"/>
      <c r="PUW417" s="2"/>
      <c r="PUY417" s="132"/>
      <c r="PUZ417" s="132"/>
      <c r="PVA417" s="140"/>
      <c r="PVB417" s="132"/>
      <c r="PVC417" s="132"/>
      <c r="PVD417" s="132"/>
      <c r="PVE417" s="140"/>
      <c r="PVF417" s="140"/>
      <c r="PVG417" s="132"/>
      <c r="PVH417" s="141"/>
      <c r="PVJ417" s="2"/>
      <c r="PVK417" s="2"/>
      <c r="PVL417" s="2"/>
      <c r="PVM417" s="2"/>
      <c r="PVN417" s="2"/>
      <c r="PVO417" s="2"/>
      <c r="PVP417" s="2"/>
      <c r="PVQ417" s="2"/>
      <c r="PVS417" s="132"/>
      <c r="PVT417" s="132"/>
      <c r="PVU417" s="140"/>
      <c r="PVV417" s="132"/>
      <c r="PVW417" s="132"/>
      <c r="PVX417" s="132"/>
      <c r="PVY417" s="140"/>
      <c r="PVZ417" s="140"/>
      <c r="PWA417" s="132"/>
      <c r="PWB417" s="141"/>
      <c r="PWD417" s="2"/>
      <c r="PWE417" s="2"/>
      <c r="PWF417" s="2"/>
      <c r="PWG417" s="2"/>
      <c r="PWH417" s="2"/>
      <c r="PWI417" s="2"/>
      <c r="PWJ417" s="2"/>
      <c r="PWK417" s="2"/>
      <c r="PWM417" s="132"/>
      <c r="PWN417" s="132"/>
      <c r="PWO417" s="140"/>
      <c r="PWP417" s="132"/>
      <c r="PWQ417" s="132"/>
      <c r="PWR417" s="132"/>
      <c r="PWS417" s="140"/>
      <c r="PWT417" s="140"/>
      <c r="PWU417" s="132"/>
      <c r="PWV417" s="141"/>
      <c r="PWX417" s="2"/>
      <c r="PWY417" s="2"/>
      <c r="PWZ417" s="2"/>
      <c r="PXA417" s="2"/>
      <c r="PXB417" s="2"/>
      <c r="PXC417" s="2"/>
      <c r="PXD417" s="2"/>
      <c r="PXE417" s="2"/>
      <c r="PXG417" s="132"/>
      <c r="PXH417" s="132"/>
      <c r="PXI417" s="140"/>
      <c r="PXJ417" s="132"/>
      <c r="PXK417" s="132"/>
      <c r="PXL417" s="132"/>
      <c r="PXM417" s="140"/>
      <c r="PXN417" s="140"/>
      <c r="PXO417" s="132"/>
      <c r="PXP417" s="141"/>
      <c r="PXR417" s="2"/>
      <c r="PXS417" s="2"/>
      <c r="PXT417" s="2"/>
      <c r="PXU417" s="2"/>
      <c r="PXV417" s="2"/>
      <c r="PXW417" s="2"/>
      <c r="PXX417" s="2"/>
      <c r="PXY417" s="2"/>
      <c r="PYA417" s="132"/>
      <c r="PYB417" s="132"/>
      <c r="PYC417" s="140"/>
      <c r="PYD417" s="132"/>
      <c r="PYE417" s="132"/>
      <c r="PYF417" s="132"/>
      <c r="PYG417" s="140"/>
      <c r="PYH417" s="140"/>
      <c r="PYI417" s="132"/>
      <c r="PYJ417" s="141"/>
      <c r="PYL417" s="2"/>
      <c r="PYM417" s="2"/>
      <c r="PYN417" s="2"/>
      <c r="PYO417" s="2"/>
      <c r="PYP417" s="2"/>
      <c r="PYQ417" s="2"/>
      <c r="PYR417" s="2"/>
      <c r="PYS417" s="2"/>
      <c r="PYU417" s="132"/>
      <c r="PYV417" s="132"/>
      <c r="PYW417" s="140"/>
      <c r="PYX417" s="132"/>
      <c r="PYY417" s="132"/>
      <c r="PYZ417" s="132"/>
      <c r="PZA417" s="140"/>
      <c r="PZB417" s="140"/>
      <c r="PZC417" s="132"/>
      <c r="PZD417" s="141"/>
      <c r="PZF417" s="2"/>
      <c r="PZG417" s="2"/>
      <c r="PZH417" s="2"/>
      <c r="PZI417" s="2"/>
      <c r="PZJ417" s="2"/>
      <c r="PZK417" s="2"/>
      <c r="PZL417" s="2"/>
      <c r="PZM417" s="2"/>
      <c r="PZO417" s="132"/>
      <c r="PZP417" s="132"/>
      <c r="PZQ417" s="140"/>
      <c r="PZR417" s="132"/>
      <c r="PZS417" s="132"/>
      <c r="PZT417" s="132"/>
      <c r="PZU417" s="140"/>
      <c r="PZV417" s="140"/>
      <c r="PZW417" s="132"/>
      <c r="PZX417" s="141"/>
      <c r="PZZ417" s="2"/>
      <c r="QAA417" s="2"/>
      <c r="QAB417" s="2"/>
      <c r="QAC417" s="2"/>
      <c r="QAD417" s="2"/>
      <c r="QAE417" s="2"/>
      <c r="QAF417" s="2"/>
      <c r="QAG417" s="2"/>
      <c r="QAI417" s="132"/>
      <c r="QAJ417" s="132"/>
      <c r="QAK417" s="140"/>
      <c r="QAL417" s="132"/>
      <c r="QAM417" s="132"/>
      <c r="QAN417" s="132"/>
      <c r="QAO417" s="140"/>
      <c r="QAP417" s="140"/>
      <c r="QAQ417" s="132"/>
      <c r="QAR417" s="141"/>
      <c r="QAT417" s="2"/>
      <c r="QAU417" s="2"/>
      <c r="QAV417" s="2"/>
      <c r="QAW417" s="2"/>
      <c r="QAX417" s="2"/>
      <c r="QAY417" s="2"/>
      <c r="QAZ417" s="2"/>
      <c r="QBA417" s="2"/>
      <c r="QBC417" s="132"/>
      <c r="QBD417" s="132"/>
      <c r="QBE417" s="140"/>
      <c r="QBF417" s="132"/>
      <c r="QBG417" s="132"/>
      <c r="QBH417" s="132"/>
      <c r="QBI417" s="140"/>
      <c r="QBJ417" s="140"/>
      <c r="QBK417" s="132"/>
      <c r="QBL417" s="141"/>
      <c r="QBN417" s="2"/>
      <c r="QBO417" s="2"/>
      <c r="QBP417" s="2"/>
      <c r="QBQ417" s="2"/>
      <c r="QBR417" s="2"/>
      <c r="QBS417" s="2"/>
      <c r="QBT417" s="2"/>
      <c r="QBU417" s="2"/>
      <c r="QBW417" s="132"/>
      <c r="QBX417" s="132"/>
      <c r="QBY417" s="140"/>
      <c r="QBZ417" s="132"/>
      <c r="QCA417" s="132"/>
      <c r="QCB417" s="132"/>
      <c r="QCC417" s="140"/>
      <c r="QCD417" s="140"/>
      <c r="QCE417" s="132"/>
      <c r="QCF417" s="141"/>
      <c r="QCH417" s="2"/>
      <c r="QCI417" s="2"/>
      <c r="QCJ417" s="2"/>
      <c r="QCK417" s="2"/>
      <c r="QCL417" s="2"/>
      <c r="QCM417" s="2"/>
      <c r="QCN417" s="2"/>
      <c r="QCO417" s="2"/>
      <c r="QCQ417" s="132"/>
      <c r="QCR417" s="132"/>
      <c r="QCS417" s="140"/>
      <c r="QCT417" s="132"/>
      <c r="QCU417" s="132"/>
      <c r="QCV417" s="132"/>
      <c r="QCW417" s="140"/>
      <c r="QCX417" s="140"/>
      <c r="QCY417" s="132"/>
      <c r="QCZ417" s="141"/>
      <c r="QDB417" s="2"/>
      <c r="QDC417" s="2"/>
      <c r="QDD417" s="2"/>
      <c r="QDE417" s="2"/>
      <c r="QDF417" s="2"/>
      <c r="QDG417" s="2"/>
      <c r="QDH417" s="2"/>
      <c r="QDI417" s="2"/>
      <c r="QDK417" s="132"/>
      <c r="QDL417" s="132"/>
      <c r="QDM417" s="140"/>
      <c r="QDN417" s="132"/>
      <c r="QDO417" s="132"/>
      <c r="QDP417" s="132"/>
      <c r="QDQ417" s="140"/>
      <c r="QDR417" s="140"/>
      <c r="QDS417" s="132"/>
      <c r="QDT417" s="141"/>
      <c r="QDV417" s="2"/>
      <c r="QDW417" s="2"/>
      <c r="QDX417" s="2"/>
      <c r="QDY417" s="2"/>
      <c r="QDZ417" s="2"/>
      <c r="QEA417" s="2"/>
      <c r="QEB417" s="2"/>
      <c r="QEC417" s="2"/>
      <c r="QEE417" s="132"/>
      <c r="QEF417" s="132"/>
      <c r="QEG417" s="140"/>
      <c r="QEH417" s="132"/>
      <c r="QEI417" s="132"/>
      <c r="QEJ417" s="132"/>
      <c r="QEK417" s="140"/>
      <c r="QEL417" s="140"/>
      <c r="QEM417" s="132"/>
      <c r="QEN417" s="141"/>
      <c r="QEP417" s="2"/>
      <c r="QEQ417" s="2"/>
      <c r="QER417" s="2"/>
      <c r="QES417" s="2"/>
      <c r="QET417" s="2"/>
      <c r="QEU417" s="2"/>
      <c r="QEV417" s="2"/>
      <c r="QEW417" s="2"/>
      <c r="QEY417" s="132"/>
      <c r="QEZ417" s="132"/>
      <c r="QFA417" s="140"/>
      <c r="QFB417" s="132"/>
      <c r="QFC417" s="132"/>
      <c r="QFD417" s="132"/>
      <c r="QFE417" s="140"/>
      <c r="QFF417" s="140"/>
      <c r="QFG417" s="132"/>
      <c r="QFH417" s="141"/>
      <c r="QFJ417" s="2"/>
      <c r="QFK417" s="2"/>
      <c r="QFL417" s="2"/>
      <c r="QFM417" s="2"/>
      <c r="QFN417" s="2"/>
      <c r="QFO417" s="2"/>
      <c r="QFP417" s="2"/>
      <c r="QFQ417" s="2"/>
      <c r="QFS417" s="132"/>
      <c r="QFT417" s="132"/>
      <c r="QFU417" s="140"/>
      <c r="QFV417" s="132"/>
      <c r="QFW417" s="132"/>
      <c r="QFX417" s="132"/>
      <c r="QFY417" s="140"/>
      <c r="QFZ417" s="140"/>
      <c r="QGA417" s="132"/>
      <c r="QGB417" s="141"/>
      <c r="QGD417" s="2"/>
      <c r="QGE417" s="2"/>
      <c r="QGF417" s="2"/>
      <c r="QGG417" s="2"/>
      <c r="QGH417" s="2"/>
      <c r="QGI417" s="2"/>
      <c r="QGJ417" s="2"/>
      <c r="QGK417" s="2"/>
      <c r="QGM417" s="132"/>
      <c r="QGN417" s="132"/>
      <c r="QGO417" s="140"/>
      <c r="QGP417" s="132"/>
      <c r="QGQ417" s="132"/>
      <c r="QGR417" s="132"/>
      <c r="QGS417" s="140"/>
      <c r="QGT417" s="140"/>
      <c r="QGU417" s="132"/>
      <c r="QGV417" s="141"/>
      <c r="QGX417" s="2"/>
      <c r="QGY417" s="2"/>
      <c r="QGZ417" s="2"/>
      <c r="QHA417" s="2"/>
      <c r="QHB417" s="2"/>
      <c r="QHC417" s="2"/>
      <c r="QHD417" s="2"/>
      <c r="QHE417" s="2"/>
      <c r="QHG417" s="132"/>
      <c r="QHH417" s="132"/>
      <c r="QHI417" s="140"/>
      <c r="QHJ417" s="132"/>
      <c r="QHK417" s="132"/>
      <c r="QHL417" s="132"/>
      <c r="QHM417" s="140"/>
      <c r="QHN417" s="140"/>
      <c r="QHO417" s="132"/>
      <c r="QHP417" s="141"/>
      <c r="QHR417" s="2"/>
      <c r="QHS417" s="2"/>
      <c r="QHT417" s="2"/>
      <c r="QHU417" s="2"/>
      <c r="QHV417" s="2"/>
      <c r="QHW417" s="2"/>
      <c r="QHX417" s="2"/>
      <c r="QHY417" s="2"/>
      <c r="QIA417" s="132"/>
      <c r="QIB417" s="132"/>
      <c r="QIC417" s="140"/>
      <c r="QID417" s="132"/>
      <c r="QIE417" s="132"/>
      <c r="QIF417" s="132"/>
      <c r="QIG417" s="140"/>
      <c r="QIH417" s="140"/>
      <c r="QII417" s="132"/>
      <c r="QIJ417" s="141"/>
      <c r="QIL417" s="2"/>
      <c r="QIM417" s="2"/>
      <c r="QIN417" s="2"/>
      <c r="QIO417" s="2"/>
      <c r="QIP417" s="2"/>
      <c r="QIQ417" s="2"/>
      <c r="QIR417" s="2"/>
      <c r="QIS417" s="2"/>
      <c r="QIU417" s="132"/>
      <c r="QIV417" s="132"/>
      <c r="QIW417" s="140"/>
      <c r="QIX417" s="132"/>
      <c r="QIY417" s="132"/>
      <c r="QIZ417" s="132"/>
      <c r="QJA417" s="140"/>
      <c r="QJB417" s="140"/>
      <c r="QJC417" s="132"/>
      <c r="QJD417" s="141"/>
      <c r="QJF417" s="2"/>
      <c r="QJG417" s="2"/>
      <c r="QJH417" s="2"/>
      <c r="QJI417" s="2"/>
      <c r="QJJ417" s="2"/>
      <c r="QJK417" s="2"/>
      <c r="QJL417" s="2"/>
      <c r="QJM417" s="2"/>
      <c r="QJO417" s="132"/>
      <c r="QJP417" s="132"/>
      <c r="QJQ417" s="140"/>
      <c r="QJR417" s="132"/>
      <c r="QJS417" s="132"/>
      <c r="QJT417" s="132"/>
      <c r="QJU417" s="140"/>
      <c r="QJV417" s="140"/>
      <c r="QJW417" s="132"/>
      <c r="QJX417" s="141"/>
      <c r="QJZ417" s="2"/>
      <c r="QKA417" s="2"/>
      <c r="QKB417" s="2"/>
      <c r="QKC417" s="2"/>
      <c r="QKD417" s="2"/>
      <c r="QKE417" s="2"/>
      <c r="QKF417" s="2"/>
      <c r="QKG417" s="2"/>
      <c r="QKI417" s="132"/>
      <c r="QKJ417" s="132"/>
      <c r="QKK417" s="140"/>
      <c r="QKL417" s="132"/>
      <c r="QKM417" s="132"/>
      <c r="QKN417" s="132"/>
      <c r="QKO417" s="140"/>
      <c r="QKP417" s="140"/>
      <c r="QKQ417" s="132"/>
      <c r="QKR417" s="141"/>
      <c r="QKT417" s="2"/>
      <c r="QKU417" s="2"/>
      <c r="QKV417" s="2"/>
      <c r="QKW417" s="2"/>
      <c r="QKX417" s="2"/>
      <c r="QKY417" s="2"/>
      <c r="QKZ417" s="2"/>
      <c r="QLA417" s="2"/>
      <c r="QLC417" s="132"/>
      <c r="QLD417" s="132"/>
      <c r="QLE417" s="140"/>
      <c r="QLF417" s="132"/>
      <c r="QLG417" s="132"/>
      <c r="QLH417" s="132"/>
      <c r="QLI417" s="140"/>
      <c r="QLJ417" s="140"/>
      <c r="QLK417" s="132"/>
      <c r="QLL417" s="141"/>
      <c r="QLN417" s="2"/>
      <c r="QLO417" s="2"/>
      <c r="QLP417" s="2"/>
      <c r="QLQ417" s="2"/>
      <c r="QLR417" s="2"/>
      <c r="QLS417" s="2"/>
      <c r="QLT417" s="2"/>
      <c r="QLU417" s="2"/>
      <c r="QLW417" s="132"/>
      <c r="QLX417" s="132"/>
      <c r="QLY417" s="140"/>
      <c r="QLZ417" s="132"/>
      <c r="QMA417" s="132"/>
      <c r="QMB417" s="132"/>
      <c r="QMC417" s="140"/>
      <c r="QMD417" s="140"/>
      <c r="QME417" s="132"/>
      <c r="QMF417" s="141"/>
      <c r="QMH417" s="2"/>
      <c r="QMI417" s="2"/>
      <c r="QMJ417" s="2"/>
      <c r="QMK417" s="2"/>
      <c r="QML417" s="2"/>
      <c r="QMM417" s="2"/>
      <c r="QMN417" s="2"/>
      <c r="QMO417" s="2"/>
      <c r="QMQ417" s="132"/>
      <c r="QMR417" s="132"/>
      <c r="QMS417" s="140"/>
      <c r="QMT417" s="132"/>
      <c r="QMU417" s="132"/>
      <c r="QMV417" s="132"/>
      <c r="QMW417" s="140"/>
      <c r="QMX417" s="140"/>
      <c r="QMY417" s="132"/>
      <c r="QMZ417" s="141"/>
      <c r="QNB417" s="2"/>
      <c r="QNC417" s="2"/>
      <c r="QND417" s="2"/>
      <c r="QNE417" s="2"/>
      <c r="QNF417" s="2"/>
      <c r="QNG417" s="2"/>
      <c r="QNH417" s="2"/>
      <c r="QNI417" s="2"/>
      <c r="QNK417" s="132"/>
      <c r="QNL417" s="132"/>
      <c r="QNM417" s="140"/>
      <c r="QNN417" s="132"/>
      <c r="QNO417" s="132"/>
      <c r="QNP417" s="132"/>
      <c r="QNQ417" s="140"/>
      <c r="QNR417" s="140"/>
      <c r="QNS417" s="132"/>
      <c r="QNT417" s="141"/>
      <c r="QNV417" s="2"/>
      <c r="QNW417" s="2"/>
      <c r="QNX417" s="2"/>
      <c r="QNY417" s="2"/>
      <c r="QNZ417" s="2"/>
      <c r="QOA417" s="2"/>
      <c r="QOB417" s="2"/>
      <c r="QOC417" s="2"/>
      <c r="QOE417" s="132"/>
      <c r="QOF417" s="132"/>
      <c r="QOG417" s="140"/>
      <c r="QOH417" s="132"/>
      <c r="QOI417" s="132"/>
      <c r="QOJ417" s="132"/>
      <c r="QOK417" s="140"/>
      <c r="QOL417" s="140"/>
      <c r="QOM417" s="132"/>
      <c r="QON417" s="141"/>
      <c r="QOP417" s="2"/>
      <c r="QOQ417" s="2"/>
      <c r="QOR417" s="2"/>
      <c r="QOS417" s="2"/>
      <c r="QOT417" s="2"/>
      <c r="QOU417" s="2"/>
      <c r="QOV417" s="2"/>
      <c r="QOW417" s="2"/>
      <c r="QOY417" s="132"/>
      <c r="QOZ417" s="132"/>
      <c r="QPA417" s="140"/>
      <c r="QPB417" s="132"/>
      <c r="QPC417" s="132"/>
      <c r="QPD417" s="132"/>
      <c r="QPE417" s="140"/>
      <c r="QPF417" s="140"/>
      <c r="QPG417" s="132"/>
      <c r="QPH417" s="141"/>
      <c r="QPJ417" s="2"/>
      <c r="QPK417" s="2"/>
      <c r="QPL417" s="2"/>
      <c r="QPM417" s="2"/>
      <c r="QPN417" s="2"/>
      <c r="QPO417" s="2"/>
      <c r="QPP417" s="2"/>
      <c r="QPQ417" s="2"/>
      <c r="QPS417" s="132"/>
      <c r="QPT417" s="132"/>
      <c r="QPU417" s="140"/>
      <c r="QPV417" s="132"/>
      <c r="QPW417" s="132"/>
      <c r="QPX417" s="132"/>
      <c r="QPY417" s="140"/>
      <c r="QPZ417" s="140"/>
      <c r="QQA417" s="132"/>
      <c r="QQB417" s="141"/>
      <c r="QQD417" s="2"/>
      <c r="QQE417" s="2"/>
      <c r="QQF417" s="2"/>
      <c r="QQG417" s="2"/>
      <c r="QQH417" s="2"/>
      <c r="QQI417" s="2"/>
      <c r="QQJ417" s="2"/>
      <c r="QQK417" s="2"/>
      <c r="QQM417" s="132"/>
      <c r="QQN417" s="132"/>
      <c r="QQO417" s="140"/>
      <c r="QQP417" s="132"/>
      <c r="QQQ417" s="132"/>
      <c r="QQR417" s="132"/>
      <c r="QQS417" s="140"/>
      <c r="QQT417" s="140"/>
      <c r="QQU417" s="132"/>
      <c r="QQV417" s="141"/>
      <c r="QQX417" s="2"/>
      <c r="QQY417" s="2"/>
      <c r="QQZ417" s="2"/>
      <c r="QRA417" s="2"/>
      <c r="QRB417" s="2"/>
      <c r="QRC417" s="2"/>
      <c r="QRD417" s="2"/>
      <c r="QRE417" s="2"/>
      <c r="QRG417" s="132"/>
      <c r="QRH417" s="132"/>
      <c r="QRI417" s="140"/>
      <c r="QRJ417" s="132"/>
      <c r="QRK417" s="132"/>
      <c r="QRL417" s="132"/>
      <c r="QRM417" s="140"/>
      <c r="QRN417" s="140"/>
      <c r="QRO417" s="132"/>
      <c r="QRP417" s="141"/>
      <c r="QRR417" s="2"/>
      <c r="QRS417" s="2"/>
      <c r="QRT417" s="2"/>
      <c r="QRU417" s="2"/>
      <c r="QRV417" s="2"/>
      <c r="QRW417" s="2"/>
      <c r="QRX417" s="2"/>
      <c r="QRY417" s="2"/>
      <c r="QSA417" s="132"/>
      <c r="QSB417" s="132"/>
      <c r="QSC417" s="140"/>
      <c r="QSD417" s="132"/>
      <c r="QSE417" s="132"/>
      <c r="QSF417" s="132"/>
      <c r="QSG417" s="140"/>
      <c r="QSH417" s="140"/>
      <c r="QSI417" s="132"/>
      <c r="QSJ417" s="141"/>
      <c r="QSL417" s="2"/>
      <c r="QSM417" s="2"/>
      <c r="QSN417" s="2"/>
      <c r="QSO417" s="2"/>
      <c r="QSP417" s="2"/>
      <c r="QSQ417" s="2"/>
      <c r="QSR417" s="2"/>
      <c r="QSS417" s="2"/>
      <c r="QSU417" s="132"/>
      <c r="QSV417" s="132"/>
      <c r="QSW417" s="140"/>
      <c r="QSX417" s="132"/>
      <c r="QSY417" s="132"/>
      <c r="QSZ417" s="132"/>
      <c r="QTA417" s="140"/>
      <c r="QTB417" s="140"/>
      <c r="QTC417" s="132"/>
      <c r="QTD417" s="141"/>
      <c r="QTF417" s="2"/>
      <c r="QTG417" s="2"/>
      <c r="QTH417" s="2"/>
      <c r="QTI417" s="2"/>
      <c r="QTJ417" s="2"/>
      <c r="QTK417" s="2"/>
      <c r="QTL417" s="2"/>
      <c r="QTM417" s="2"/>
      <c r="QTO417" s="132"/>
      <c r="QTP417" s="132"/>
      <c r="QTQ417" s="140"/>
      <c r="QTR417" s="132"/>
      <c r="QTS417" s="132"/>
      <c r="QTT417" s="132"/>
      <c r="QTU417" s="140"/>
      <c r="QTV417" s="140"/>
      <c r="QTW417" s="132"/>
      <c r="QTX417" s="141"/>
      <c r="QTZ417" s="2"/>
      <c r="QUA417" s="2"/>
      <c r="QUB417" s="2"/>
      <c r="QUC417" s="2"/>
      <c r="QUD417" s="2"/>
      <c r="QUE417" s="2"/>
      <c r="QUF417" s="2"/>
      <c r="QUG417" s="2"/>
      <c r="QUI417" s="132"/>
      <c r="QUJ417" s="132"/>
      <c r="QUK417" s="140"/>
      <c r="QUL417" s="132"/>
      <c r="QUM417" s="132"/>
      <c r="QUN417" s="132"/>
      <c r="QUO417" s="140"/>
      <c r="QUP417" s="140"/>
      <c r="QUQ417" s="132"/>
      <c r="QUR417" s="141"/>
      <c r="QUT417" s="2"/>
      <c r="QUU417" s="2"/>
      <c r="QUV417" s="2"/>
      <c r="QUW417" s="2"/>
      <c r="QUX417" s="2"/>
      <c r="QUY417" s="2"/>
      <c r="QUZ417" s="2"/>
      <c r="QVA417" s="2"/>
      <c r="QVC417" s="132"/>
      <c r="QVD417" s="132"/>
      <c r="QVE417" s="140"/>
      <c r="QVF417" s="132"/>
      <c r="QVG417" s="132"/>
      <c r="QVH417" s="132"/>
      <c r="QVI417" s="140"/>
      <c r="QVJ417" s="140"/>
      <c r="QVK417" s="132"/>
      <c r="QVL417" s="141"/>
      <c r="QVN417" s="2"/>
      <c r="QVO417" s="2"/>
      <c r="QVP417" s="2"/>
      <c r="QVQ417" s="2"/>
      <c r="QVR417" s="2"/>
      <c r="QVS417" s="2"/>
      <c r="QVT417" s="2"/>
      <c r="QVU417" s="2"/>
      <c r="QVW417" s="132"/>
      <c r="QVX417" s="132"/>
      <c r="QVY417" s="140"/>
      <c r="QVZ417" s="132"/>
      <c r="QWA417" s="132"/>
      <c r="QWB417" s="132"/>
      <c r="QWC417" s="140"/>
      <c r="QWD417" s="140"/>
      <c r="QWE417" s="132"/>
      <c r="QWF417" s="141"/>
      <c r="QWH417" s="2"/>
      <c r="QWI417" s="2"/>
      <c r="QWJ417" s="2"/>
      <c r="QWK417" s="2"/>
      <c r="QWL417" s="2"/>
      <c r="QWM417" s="2"/>
      <c r="QWN417" s="2"/>
      <c r="QWO417" s="2"/>
      <c r="QWQ417" s="132"/>
      <c r="QWR417" s="132"/>
      <c r="QWS417" s="140"/>
      <c r="QWT417" s="132"/>
      <c r="QWU417" s="132"/>
      <c r="QWV417" s="132"/>
      <c r="QWW417" s="140"/>
      <c r="QWX417" s="140"/>
      <c r="QWY417" s="132"/>
      <c r="QWZ417" s="141"/>
      <c r="QXB417" s="2"/>
      <c r="QXC417" s="2"/>
      <c r="QXD417" s="2"/>
      <c r="QXE417" s="2"/>
      <c r="QXF417" s="2"/>
      <c r="QXG417" s="2"/>
      <c r="QXH417" s="2"/>
      <c r="QXI417" s="2"/>
      <c r="QXK417" s="132"/>
      <c r="QXL417" s="132"/>
      <c r="QXM417" s="140"/>
      <c r="QXN417" s="132"/>
      <c r="QXO417" s="132"/>
      <c r="QXP417" s="132"/>
      <c r="QXQ417" s="140"/>
      <c r="QXR417" s="140"/>
      <c r="QXS417" s="132"/>
      <c r="QXT417" s="141"/>
      <c r="QXV417" s="2"/>
      <c r="QXW417" s="2"/>
      <c r="QXX417" s="2"/>
      <c r="QXY417" s="2"/>
      <c r="QXZ417" s="2"/>
      <c r="QYA417" s="2"/>
      <c r="QYB417" s="2"/>
      <c r="QYC417" s="2"/>
      <c r="QYE417" s="132"/>
      <c r="QYF417" s="132"/>
      <c r="QYG417" s="140"/>
      <c r="QYH417" s="132"/>
      <c r="QYI417" s="132"/>
      <c r="QYJ417" s="132"/>
      <c r="QYK417" s="140"/>
      <c r="QYL417" s="140"/>
      <c r="QYM417" s="132"/>
      <c r="QYN417" s="141"/>
      <c r="QYP417" s="2"/>
      <c r="QYQ417" s="2"/>
      <c r="QYR417" s="2"/>
      <c r="QYS417" s="2"/>
      <c r="QYT417" s="2"/>
      <c r="QYU417" s="2"/>
      <c r="QYV417" s="2"/>
      <c r="QYW417" s="2"/>
      <c r="QYY417" s="132"/>
      <c r="QYZ417" s="132"/>
      <c r="QZA417" s="140"/>
      <c r="QZB417" s="132"/>
      <c r="QZC417" s="132"/>
      <c r="QZD417" s="132"/>
      <c r="QZE417" s="140"/>
      <c r="QZF417" s="140"/>
      <c r="QZG417" s="132"/>
      <c r="QZH417" s="141"/>
      <c r="QZJ417" s="2"/>
      <c r="QZK417" s="2"/>
      <c r="QZL417" s="2"/>
      <c r="QZM417" s="2"/>
      <c r="QZN417" s="2"/>
      <c r="QZO417" s="2"/>
      <c r="QZP417" s="2"/>
      <c r="QZQ417" s="2"/>
      <c r="QZS417" s="132"/>
      <c r="QZT417" s="132"/>
      <c r="QZU417" s="140"/>
      <c r="QZV417" s="132"/>
      <c r="QZW417" s="132"/>
      <c r="QZX417" s="132"/>
      <c r="QZY417" s="140"/>
      <c r="QZZ417" s="140"/>
      <c r="RAA417" s="132"/>
      <c r="RAB417" s="141"/>
      <c r="RAD417" s="2"/>
      <c r="RAE417" s="2"/>
      <c r="RAF417" s="2"/>
      <c r="RAG417" s="2"/>
      <c r="RAH417" s="2"/>
      <c r="RAI417" s="2"/>
      <c r="RAJ417" s="2"/>
      <c r="RAK417" s="2"/>
      <c r="RAM417" s="132"/>
      <c r="RAN417" s="132"/>
      <c r="RAO417" s="140"/>
      <c r="RAP417" s="132"/>
      <c r="RAQ417" s="132"/>
      <c r="RAR417" s="132"/>
      <c r="RAS417" s="140"/>
      <c r="RAT417" s="140"/>
      <c r="RAU417" s="132"/>
      <c r="RAV417" s="141"/>
      <c r="RAX417" s="2"/>
      <c r="RAY417" s="2"/>
      <c r="RAZ417" s="2"/>
      <c r="RBA417" s="2"/>
      <c r="RBB417" s="2"/>
      <c r="RBC417" s="2"/>
      <c r="RBD417" s="2"/>
      <c r="RBE417" s="2"/>
      <c r="RBG417" s="132"/>
      <c r="RBH417" s="132"/>
      <c r="RBI417" s="140"/>
      <c r="RBJ417" s="132"/>
      <c r="RBK417" s="132"/>
      <c r="RBL417" s="132"/>
      <c r="RBM417" s="140"/>
      <c r="RBN417" s="140"/>
      <c r="RBO417" s="132"/>
      <c r="RBP417" s="141"/>
      <c r="RBR417" s="2"/>
      <c r="RBS417" s="2"/>
      <c r="RBT417" s="2"/>
      <c r="RBU417" s="2"/>
      <c r="RBV417" s="2"/>
      <c r="RBW417" s="2"/>
      <c r="RBX417" s="2"/>
      <c r="RBY417" s="2"/>
      <c r="RCA417" s="132"/>
      <c r="RCB417" s="132"/>
      <c r="RCC417" s="140"/>
      <c r="RCD417" s="132"/>
      <c r="RCE417" s="132"/>
      <c r="RCF417" s="132"/>
      <c r="RCG417" s="140"/>
      <c r="RCH417" s="140"/>
      <c r="RCI417" s="132"/>
      <c r="RCJ417" s="141"/>
      <c r="RCL417" s="2"/>
      <c r="RCM417" s="2"/>
      <c r="RCN417" s="2"/>
      <c r="RCO417" s="2"/>
      <c r="RCP417" s="2"/>
      <c r="RCQ417" s="2"/>
      <c r="RCR417" s="2"/>
      <c r="RCS417" s="2"/>
      <c r="RCU417" s="132"/>
      <c r="RCV417" s="132"/>
      <c r="RCW417" s="140"/>
      <c r="RCX417" s="132"/>
      <c r="RCY417" s="132"/>
      <c r="RCZ417" s="132"/>
      <c r="RDA417" s="140"/>
      <c r="RDB417" s="140"/>
      <c r="RDC417" s="132"/>
      <c r="RDD417" s="141"/>
      <c r="RDF417" s="2"/>
      <c r="RDG417" s="2"/>
      <c r="RDH417" s="2"/>
      <c r="RDI417" s="2"/>
      <c r="RDJ417" s="2"/>
      <c r="RDK417" s="2"/>
      <c r="RDL417" s="2"/>
      <c r="RDM417" s="2"/>
      <c r="RDO417" s="132"/>
      <c r="RDP417" s="132"/>
      <c r="RDQ417" s="140"/>
      <c r="RDR417" s="132"/>
      <c r="RDS417" s="132"/>
      <c r="RDT417" s="132"/>
      <c r="RDU417" s="140"/>
      <c r="RDV417" s="140"/>
      <c r="RDW417" s="132"/>
      <c r="RDX417" s="141"/>
      <c r="RDZ417" s="2"/>
      <c r="REA417" s="2"/>
      <c r="REB417" s="2"/>
      <c r="REC417" s="2"/>
      <c r="RED417" s="2"/>
      <c r="REE417" s="2"/>
      <c r="REF417" s="2"/>
      <c r="REG417" s="2"/>
      <c r="REI417" s="132"/>
      <c r="REJ417" s="132"/>
      <c r="REK417" s="140"/>
      <c r="REL417" s="132"/>
      <c r="REM417" s="132"/>
      <c r="REN417" s="132"/>
      <c r="REO417" s="140"/>
      <c r="REP417" s="140"/>
      <c r="REQ417" s="132"/>
      <c r="RER417" s="141"/>
      <c r="RET417" s="2"/>
      <c r="REU417" s="2"/>
      <c r="REV417" s="2"/>
      <c r="REW417" s="2"/>
      <c r="REX417" s="2"/>
      <c r="REY417" s="2"/>
      <c r="REZ417" s="2"/>
      <c r="RFA417" s="2"/>
      <c r="RFC417" s="132"/>
      <c r="RFD417" s="132"/>
      <c r="RFE417" s="140"/>
      <c r="RFF417" s="132"/>
      <c r="RFG417" s="132"/>
      <c r="RFH417" s="132"/>
      <c r="RFI417" s="140"/>
      <c r="RFJ417" s="140"/>
      <c r="RFK417" s="132"/>
      <c r="RFL417" s="141"/>
      <c r="RFN417" s="2"/>
      <c r="RFO417" s="2"/>
      <c r="RFP417" s="2"/>
      <c r="RFQ417" s="2"/>
      <c r="RFR417" s="2"/>
      <c r="RFS417" s="2"/>
      <c r="RFT417" s="2"/>
      <c r="RFU417" s="2"/>
      <c r="RFW417" s="132"/>
      <c r="RFX417" s="132"/>
      <c r="RFY417" s="140"/>
      <c r="RFZ417" s="132"/>
      <c r="RGA417" s="132"/>
      <c r="RGB417" s="132"/>
      <c r="RGC417" s="140"/>
      <c r="RGD417" s="140"/>
      <c r="RGE417" s="132"/>
      <c r="RGF417" s="141"/>
      <c r="RGH417" s="2"/>
      <c r="RGI417" s="2"/>
      <c r="RGJ417" s="2"/>
      <c r="RGK417" s="2"/>
      <c r="RGL417" s="2"/>
      <c r="RGM417" s="2"/>
      <c r="RGN417" s="2"/>
      <c r="RGO417" s="2"/>
      <c r="RGQ417" s="132"/>
      <c r="RGR417" s="132"/>
      <c r="RGS417" s="140"/>
      <c r="RGT417" s="132"/>
      <c r="RGU417" s="132"/>
      <c r="RGV417" s="132"/>
      <c r="RGW417" s="140"/>
      <c r="RGX417" s="140"/>
      <c r="RGY417" s="132"/>
      <c r="RGZ417" s="141"/>
      <c r="RHB417" s="2"/>
      <c r="RHC417" s="2"/>
      <c r="RHD417" s="2"/>
      <c r="RHE417" s="2"/>
      <c r="RHF417" s="2"/>
      <c r="RHG417" s="2"/>
      <c r="RHH417" s="2"/>
      <c r="RHI417" s="2"/>
      <c r="RHK417" s="132"/>
      <c r="RHL417" s="132"/>
      <c r="RHM417" s="140"/>
      <c r="RHN417" s="132"/>
      <c r="RHO417" s="132"/>
      <c r="RHP417" s="132"/>
      <c r="RHQ417" s="140"/>
      <c r="RHR417" s="140"/>
      <c r="RHS417" s="132"/>
      <c r="RHT417" s="141"/>
      <c r="RHV417" s="2"/>
      <c r="RHW417" s="2"/>
      <c r="RHX417" s="2"/>
      <c r="RHY417" s="2"/>
      <c r="RHZ417" s="2"/>
      <c r="RIA417" s="2"/>
      <c r="RIB417" s="2"/>
      <c r="RIC417" s="2"/>
      <c r="RIE417" s="132"/>
      <c r="RIF417" s="132"/>
      <c r="RIG417" s="140"/>
      <c r="RIH417" s="132"/>
      <c r="RII417" s="132"/>
      <c r="RIJ417" s="132"/>
      <c r="RIK417" s="140"/>
      <c r="RIL417" s="140"/>
      <c r="RIM417" s="132"/>
      <c r="RIN417" s="141"/>
      <c r="RIP417" s="2"/>
      <c r="RIQ417" s="2"/>
      <c r="RIR417" s="2"/>
      <c r="RIS417" s="2"/>
      <c r="RIT417" s="2"/>
      <c r="RIU417" s="2"/>
      <c r="RIV417" s="2"/>
      <c r="RIW417" s="2"/>
      <c r="RIY417" s="132"/>
      <c r="RIZ417" s="132"/>
      <c r="RJA417" s="140"/>
      <c r="RJB417" s="132"/>
      <c r="RJC417" s="132"/>
      <c r="RJD417" s="132"/>
      <c r="RJE417" s="140"/>
      <c r="RJF417" s="140"/>
      <c r="RJG417" s="132"/>
      <c r="RJH417" s="141"/>
      <c r="RJJ417" s="2"/>
      <c r="RJK417" s="2"/>
      <c r="RJL417" s="2"/>
      <c r="RJM417" s="2"/>
      <c r="RJN417" s="2"/>
      <c r="RJO417" s="2"/>
      <c r="RJP417" s="2"/>
      <c r="RJQ417" s="2"/>
      <c r="RJS417" s="132"/>
      <c r="RJT417" s="132"/>
      <c r="RJU417" s="140"/>
      <c r="RJV417" s="132"/>
      <c r="RJW417" s="132"/>
      <c r="RJX417" s="132"/>
      <c r="RJY417" s="140"/>
      <c r="RJZ417" s="140"/>
      <c r="RKA417" s="132"/>
      <c r="RKB417" s="141"/>
      <c r="RKD417" s="2"/>
      <c r="RKE417" s="2"/>
      <c r="RKF417" s="2"/>
      <c r="RKG417" s="2"/>
      <c r="RKH417" s="2"/>
      <c r="RKI417" s="2"/>
      <c r="RKJ417" s="2"/>
      <c r="RKK417" s="2"/>
      <c r="RKM417" s="132"/>
      <c r="RKN417" s="132"/>
      <c r="RKO417" s="140"/>
      <c r="RKP417" s="132"/>
      <c r="RKQ417" s="132"/>
      <c r="RKR417" s="132"/>
      <c r="RKS417" s="140"/>
      <c r="RKT417" s="140"/>
      <c r="RKU417" s="132"/>
      <c r="RKV417" s="141"/>
      <c r="RKX417" s="2"/>
      <c r="RKY417" s="2"/>
      <c r="RKZ417" s="2"/>
      <c r="RLA417" s="2"/>
      <c r="RLB417" s="2"/>
      <c r="RLC417" s="2"/>
      <c r="RLD417" s="2"/>
      <c r="RLE417" s="2"/>
      <c r="RLG417" s="132"/>
      <c r="RLH417" s="132"/>
      <c r="RLI417" s="140"/>
      <c r="RLJ417" s="132"/>
      <c r="RLK417" s="132"/>
      <c r="RLL417" s="132"/>
      <c r="RLM417" s="140"/>
      <c r="RLN417" s="140"/>
      <c r="RLO417" s="132"/>
      <c r="RLP417" s="141"/>
      <c r="RLR417" s="2"/>
      <c r="RLS417" s="2"/>
      <c r="RLT417" s="2"/>
      <c r="RLU417" s="2"/>
      <c r="RLV417" s="2"/>
      <c r="RLW417" s="2"/>
      <c r="RLX417" s="2"/>
      <c r="RLY417" s="2"/>
      <c r="RMA417" s="132"/>
      <c r="RMB417" s="132"/>
      <c r="RMC417" s="140"/>
      <c r="RMD417" s="132"/>
      <c r="RME417" s="132"/>
      <c r="RMF417" s="132"/>
      <c r="RMG417" s="140"/>
      <c r="RMH417" s="140"/>
      <c r="RMI417" s="132"/>
      <c r="RMJ417" s="141"/>
      <c r="RML417" s="2"/>
      <c r="RMM417" s="2"/>
      <c r="RMN417" s="2"/>
      <c r="RMO417" s="2"/>
      <c r="RMP417" s="2"/>
      <c r="RMQ417" s="2"/>
      <c r="RMR417" s="2"/>
      <c r="RMS417" s="2"/>
      <c r="RMU417" s="132"/>
      <c r="RMV417" s="132"/>
      <c r="RMW417" s="140"/>
      <c r="RMX417" s="132"/>
      <c r="RMY417" s="132"/>
      <c r="RMZ417" s="132"/>
      <c r="RNA417" s="140"/>
      <c r="RNB417" s="140"/>
      <c r="RNC417" s="132"/>
      <c r="RND417" s="141"/>
      <c r="RNF417" s="2"/>
      <c r="RNG417" s="2"/>
      <c r="RNH417" s="2"/>
      <c r="RNI417" s="2"/>
      <c r="RNJ417" s="2"/>
      <c r="RNK417" s="2"/>
      <c r="RNL417" s="2"/>
      <c r="RNM417" s="2"/>
      <c r="RNO417" s="132"/>
      <c r="RNP417" s="132"/>
      <c r="RNQ417" s="140"/>
      <c r="RNR417" s="132"/>
      <c r="RNS417" s="132"/>
      <c r="RNT417" s="132"/>
      <c r="RNU417" s="140"/>
      <c r="RNV417" s="140"/>
      <c r="RNW417" s="132"/>
      <c r="RNX417" s="141"/>
      <c r="RNZ417" s="2"/>
      <c r="ROA417" s="2"/>
      <c r="ROB417" s="2"/>
      <c r="ROC417" s="2"/>
      <c r="ROD417" s="2"/>
      <c r="ROE417" s="2"/>
      <c r="ROF417" s="2"/>
      <c r="ROG417" s="2"/>
      <c r="ROI417" s="132"/>
      <c r="ROJ417" s="132"/>
      <c r="ROK417" s="140"/>
      <c r="ROL417" s="132"/>
      <c r="ROM417" s="132"/>
      <c r="RON417" s="132"/>
      <c r="ROO417" s="140"/>
      <c r="ROP417" s="140"/>
      <c r="ROQ417" s="132"/>
      <c r="ROR417" s="141"/>
      <c r="ROT417" s="2"/>
      <c r="ROU417" s="2"/>
      <c r="ROV417" s="2"/>
      <c r="ROW417" s="2"/>
      <c r="ROX417" s="2"/>
      <c r="ROY417" s="2"/>
      <c r="ROZ417" s="2"/>
      <c r="RPA417" s="2"/>
      <c r="RPC417" s="132"/>
      <c r="RPD417" s="132"/>
      <c r="RPE417" s="140"/>
      <c r="RPF417" s="132"/>
      <c r="RPG417" s="132"/>
      <c r="RPH417" s="132"/>
      <c r="RPI417" s="140"/>
      <c r="RPJ417" s="140"/>
      <c r="RPK417" s="132"/>
      <c r="RPL417" s="141"/>
      <c r="RPN417" s="2"/>
      <c r="RPO417" s="2"/>
      <c r="RPP417" s="2"/>
      <c r="RPQ417" s="2"/>
      <c r="RPR417" s="2"/>
      <c r="RPS417" s="2"/>
      <c r="RPT417" s="2"/>
      <c r="RPU417" s="2"/>
      <c r="RPW417" s="132"/>
      <c r="RPX417" s="132"/>
      <c r="RPY417" s="140"/>
      <c r="RPZ417" s="132"/>
      <c r="RQA417" s="132"/>
      <c r="RQB417" s="132"/>
      <c r="RQC417" s="140"/>
      <c r="RQD417" s="140"/>
      <c r="RQE417" s="132"/>
      <c r="RQF417" s="141"/>
      <c r="RQH417" s="2"/>
      <c r="RQI417" s="2"/>
      <c r="RQJ417" s="2"/>
      <c r="RQK417" s="2"/>
      <c r="RQL417" s="2"/>
      <c r="RQM417" s="2"/>
      <c r="RQN417" s="2"/>
      <c r="RQO417" s="2"/>
      <c r="RQQ417" s="132"/>
      <c r="RQR417" s="132"/>
      <c r="RQS417" s="140"/>
      <c r="RQT417" s="132"/>
      <c r="RQU417" s="132"/>
      <c r="RQV417" s="132"/>
      <c r="RQW417" s="140"/>
      <c r="RQX417" s="140"/>
      <c r="RQY417" s="132"/>
      <c r="RQZ417" s="141"/>
      <c r="RRB417" s="2"/>
      <c r="RRC417" s="2"/>
      <c r="RRD417" s="2"/>
      <c r="RRE417" s="2"/>
      <c r="RRF417" s="2"/>
      <c r="RRG417" s="2"/>
      <c r="RRH417" s="2"/>
      <c r="RRI417" s="2"/>
      <c r="RRK417" s="132"/>
      <c r="RRL417" s="132"/>
      <c r="RRM417" s="140"/>
      <c r="RRN417" s="132"/>
      <c r="RRO417" s="132"/>
      <c r="RRP417" s="132"/>
      <c r="RRQ417" s="140"/>
      <c r="RRR417" s="140"/>
      <c r="RRS417" s="132"/>
      <c r="RRT417" s="141"/>
      <c r="RRV417" s="2"/>
      <c r="RRW417" s="2"/>
      <c r="RRX417" s="2"/>
      <c r="RRY417" s="2"/>
      <c r="RRZ417" s="2"/>
      <c r="RSA417" s="2"/>
      <c r="RSB417" s="2"/>
      <c r="RSC417" s="2"/>
      <c r="RSE417" s="132"/>
      <c r="RSF417" s="132"/>
      <c r="RSG417" s="140"/>
      <c r="RSH417" s="132"/>
      <c r="RSI417" s="132"/>
      <c r="RSJ417" s="132"/>
      <c r="RSK417" s="140"/>
      <c r="RSL417" s="140"/>
      <c r="RSM417" s="132"/>
      <c r="RSN417" s="141"/>
      <c r="RSP417" s="2"/>
      <c r="RSQ417" s="2"/>
      <c r="RSR417" s="2"/>
      <c r="RSS417" s="2"/>
      <c r="RST417" s="2"/>
      <c r="RSU417" s="2"/>
      <c r="RSV417" s="2"/>
      <c r="RSW417" s="2"/>
      <c r="RSY417" s="132"/>
      <c r="RSZ417" s="132"/>
      <c r="RTA417" s="140"/>
      <c r="RTB417" s="132"/>
      <c r="RTC417" s="132"/>
      <c r="RTD417" s="132"/>
      <c r="RTE417" s="140"/>
      <c r="RTF417" s="140"/>
      <c r="RTG417" s="132"/>
      <c r="RTH417" s="141"/>
      <c r="RTJ417" s="2"/>
      <c r="RTK417" s="2"/>
      <c r="RTL417" s="2"/>
      <c r="RTM417" s="2"/>
      <c r="RTN417" s="2"/>
      <c r="RTO417" s="2"/>
      <c r="RTP417" s="2"/>
      <c r="RTQ417" s="2"/>
      <c r="RTS417" s="132"/>
      <c r="RTT417" s="132"/>
      <c r="RTU417" s="140"/>
      <c r="RTV417" s="132"/>
      <c r="RTW417" s="132"/>
      <c r="RTX417" s="132"/>
      <c r="RTY417" s="140"/>
      <c r="RTZ417" s="140"/>
      <c r="RUA417" s="132"/>
      <c r="RUB417" s="141"/>
      <c r="RUD417" s="2"/>
      <c r="RUE417" s="2"/>
      <c r="RUF417" s="2"/>
      <c r="RUG417" s="2"/>
      <c r="RUH417" s="2"/>
      <c r="RUI417" s="2"/>
      <c r="RUJ417" s="2"/>
      <c r="RUK417" s="2"/>
      <c r="RUM417" s="132"/>
      <c r="RUN417" s="132"/>
      <c r="RUO417" s="140"/>
      <c r="RUP417" s="132"/>
      <c r="RUQ417" s="132"/>
      <c r="RUR417" s="132"/>
      <c r="RUS417" s="140"/>
      <c r="RUT417" s="140"/>
      <c r="RUU417" s="132"/>
      <c r="RUV417" s="141"/>
      <c r="RUX417" s="2"/>
      <c r="RUY417" s="2"/>
      <c r="RUZ417" s="2"/>
      <c r="RVA417" s="2"/>
      <c r="RVB417" s="2"/>
      <c r="RVC417" s="2"/>
      <c r="RVD417" s="2"/>
      <c r="RVE417" s="2"/>
      <c r="RVG417" s="132"/>
      <c r="RVH417" s="132"/>
      <c r="RVI417" s="140"/>
      <c r="RVJ417" s="132"/>
      <c r="RVK417" s="132"/>
      <c r="RVL417" s="132"/>
      <c r="RVM417" s="140"/>
      <c r="RVN417" s="140"/>
      <c r="RVO417" s="132"/>
      <c r="RVP417" s="141"/>
      <c r="RVR417" s="2"/>
      <c r="RVS417" s="2"/>
      <c r="RVT417" s="2"/>
      <c r="RVU417" s="2"/>
      <c r="RVV417" s="2"/>
      <c r="RVW417" s="2"/>
      <c r="RVX417" s="2"/>
      <c r="RVY417" s="2"/>
      <c r="RWA417" s="132"/>
      <c r="RWB417" s="132"/>
      <c r="RWC417" s="140"/>
      <c r="RWD417" s="132"/>
      <c r="RWE417" s="132"/>
      <c r="RWF417" s="132"/>
      <c r="RWG417" s="140"/>
      <c r="RWH417" s="140"/>
      <c r="RWI417" s="132"/>
      <c r="RWJ417" s="141"/>
      <c r="RWL417" s="2"/>
      <c r="RWM417" s="2"/>
      <c r="RWN417" s="2"/>
      <c r="RWO417" s="2"/>
      <c r="RWP417" s="2"/>
      <c r="RWQ417" s="2"/>
      <c r="RWR417" s="2"/>
      <c r="RWS417" s="2"/>
      <c r="RWU417" s="132"/>
      <c r="RWV417" s="132"/>
      <c r="RWW417" s="140"/>
      <c r="RWX417" s="132"/>
      <c r="RWY417" s="132"/>
      <c r="RWZ417" s="132"/>
      <c r="RXA417" s="140"/>
      <c r="RXB417" s="140"/>
      <c r="RXC417" s="132"/>
      <c r="RXD417" s="141"/>
      <c r="RXF417" s="2"/>
      <c r="RXG417" s="2"/>
      <c r="RXH417" s="2"/>
      <c r="RXI417" s="2"/>
      <c r="RXJ417" s="2"/>
      <c r="RXK417" s="2"/>
      <c r="RXL417" s="2"/>
      <c r="RXM417" s="2"/>
      <c r="RXO417" s="132"/>
      <c r="RXP417" s="132"/>
      <c r="RXQ417" s="140"/>
      <c r="RXR417" s="132"/>
      <c r="RXS417" s="132"/>
      <c r="RXT417" s="132"/>
      <c r="RXU417" s="140"/>
      <c r="RXV417" s="140"/>
      <c r="RXW417" s="132"/>
      <c r="RXX417" s="141"/>
      <c r="RXZ417" s="2"/>
      <c r="RYA417" s="2"/>
      <c r="RYB417" s="2"/>
      <c r="RYC417" s="2"/>
      <c r="RYD417" s="2"/>
      <c r="RYE417" s="2"/>
      <c r="RYF417" s="2"/>
      <c r="RYG417" s="2"/>
      <c r="RYI417" s="132"/>
      <c r="RYJ417" s="132"/>
      <c r="RYK417" s="140"/>
      <c r="RYL417" s="132"/>
      <c r="RYM417" s="132"/>
      <c r="RYN417" s="132"/>
      <c r="RYO417" s="140"/>
      <c r="RYP417" s="140"/>
      <c r="RYQ417" s="132"/>
      <c r="RYR417" s="141"/>
      <c r="RYT417" s="2"/>
      <c r="RYU417" s="2"/>
      <c r="RYV417" s="2"/>
      <c r="RYW417" s="2"/>
      <c r="RYX417" s="2"/>
      <c r="RYY417" s="2"/>
      <c r="RYZ417" s="2"/>
      <c r="RZA417" s="2"/>
      <c r="RZC417" s="132"/>
      <c r="RZD417" s="132"/>
      <c r="RZE417" s="140"/>
      <c r="RZF417" s="132"/>
      <c r="RZG417" s="132"/>
      <c r="RZH417" s="132"/>
      <c r="RZI417" s="140"/>
      <c r="RZJ417" s="140"/>
      <c r="RZK417" s="132"/>
      <c r="RZL417" s="141"/>
      <c r="RZN417" s="2"/>
      <c r="RZO417" s="2"/>
      <c r="RZP417" s="2"/>
      <c r="RZQ417" s="2"/>
      <c r="RZR417" s="2"/>
      <c r="RZS417" s="2"/>
      <c r="RZT417" s="2"/>
      <c r="RZU417" s="2"/>
      <c r="RZW417" s="132"/>
      <c r="RZX417" s="132"/>
      <c r="RZY417" s="140"/>
      <c r="RZZ417" s="132"/>
      <c r="SAA417" s="132"/>
      <c r="SAB417" s="132"/>
      <c r="SAC417" s="140"/>
      <c r="SAD417" s="140"/>
      <c r="SAE417" s="132"/>
      <c r="SAF417" s="141"/>
      <c r="SAH417" s="2"/>
      <c r="SAI417" s="2"/>
      <c r="SAJ417" s="2"/>
      <c r="SAK417" s="2"/>
      <c r="SAL417" s="2"/>
      <c r="SAM417" s="2"/>
      <c r="SAN417" s="2"/>
      <c r="SAO417" s="2"/>
      <c r="SAQ417" s="132"/>
      <c r="SAR417" s="132"/>
      <c r="SAS417" s="140"/>
      <c r="SAT417" s="132"/>
      <c r="SAU417" s="132"/>
      <c r="SAV417" s="132"/>
      <c r="SAW417" s="140"/>
      <c r="SAX417" s="140"/>
      <c r="SAY417" s="132"/>
      <c r="SAZ417" s="141"/>
      <c r="SBB417" s="2"/>
      <c r="SBC417" s="2"/>
      <c r="SBD417" s="2"/>
      <c r="SBE417" s="2"/>
      <c r="SBF417" s="2"/>
      <c r="SBG417" s="2"/>
      <c r="SBH417" s="2"/>
      <c r="SBI417" s="2"/>
      <c r="SBK417" s="132"/>
      <c r="SBL417" s="132"/>
      <c r="SBM417" s="140"/>
      <c r="SBN417" s="132"/>
      <c r="SBO417" s="132"/>
      <c r="SBP417" s="132"/>
      <c r="SBQ417" s="140"/>
      <c r="SBR417" s="140"/>
      <c r="SBS417" s="132"/>
      <c r="SBT417" s="141"/>
      <c r="SBV417" s="2"/>
      <c r="SBW417" s="2"/>
      <c r="SBX417" s="2"/>
      <c r="SBY417" s="2"/>
      <c r="SBZ417" s="2"/>
      <c r="SCA417" s="2"/>
      <c r="SCB417" s="2"/>
      <c r="SCC417" s="2"/>
      <c r="SCE417" s="132"/>
      <c r="SCF417" s="132"/>
      <c r="SCG417" s="140"/>
      <c r="SCH417" s="132"/>
      <c r="SCI417" s="132"/>
      <c r="SCJ417" s="132"/>
      <c r="SCK417" s="140"/>
      <c r="SCL417" s="140"/>
      <c r="SCM417" s="132"/>
      <c r="SCN417" s="141"/>
      <c r="SCP417" s="2"/>
      <c r="SCQ417" s="2"/>
      <c r="SCR417" s="2"/>
      <c r="SCS417" s="2"/>
      <c r="SCT417" s="2"/>
      <c r="SCU417" s="2"/>
      <c r="SCV417" s="2"/>
      <c r="SCW417" s="2"/>
      <c r="SCY417" s="132"/>
      <c r="SCZ417" s="132"/>
      <c r="SDA417" s="140"/>
      <c r="SDB417" s="132"/>
      <c r="SDC417" s="132"/>
      <c r="SDD417" s="132"/>
      <c r="SDE417" s="140"/>
      <c r="SDF417" s="140"/>
      <c r="SDG417" s="132"/>
      <c r="SDH417" s="141"/>
      <c r="SDJ417" s="2"/>
      <c r="SDK417" s="2"/>
      <c r="SDL417" s="2"/>
      <c r="SDM417" s="2"/>
      <c r="SDN417" s="2"/>
      <c r="SDO417" s="2"/>
      <c r="SDP417" s="2"/>
      <c r="SDQ417" s="2"/>
      <c r="SDS417" s="132"/>
      <c r="SDT417" s="132"/>
      <c r="SDU417" s="140"/>
      <c r="SDV417" s="132"/>
      <c r="SDW417" s="132"/>
      <c r="SDX417" s="132"/>
      <c r="SDY417" s="140"/>
      <c r="SDZ417" s="140"/>
      <c r="SEA417" s="132"/>
      <c r="SEB417" s="141"/>
      <c r="SED417" s="2"/>
      <c r="SEE417" s="2"/>
      <c r="SEF417" s="2"/>
      <c r="SEG417" s="2"/>
      <c r="SEH417" s="2"/>
      <c r="SEI417" s="2"/>
      <c r="SEJ417" s="2"/>
      <c r="SEK417" s="2"/>
      <c r="SEM417" s="132"/>
      <c r="SEN417" s="132"/>
      <c r="SEO417" s="140"/>
      <c r="SEP417" s="132"/>
      <c r="SEQ417" s="132"/>
      <c r="SER417" s="132"/>
      <c r="SES417" s="140"/>
      <c r="SET417" s="140"/>
      <c r="SEU417" s="132"/>
      <c r="SEV417" s="141"/>
      <c r="SEX417" s="2"/>
      <c r="SEY417" s="2"/>
      <c r="SEZ417" s="2"/>
      <c r="SFA417" s="2"/>
      <c r="SFB417" s="2"/>
      <c r="SFC417" s="2"/>
      <c r="SFD417" s="2"/>
      <c r="SFE417" s="2"/>
      <c r="SFG417" s="132"/>
      <c r="SFH417" s="132"/>
      <c r="SFI417" s="140"/>
      <c r="SFJ417" s="132"/>
      <c r="SFK417" s="132"/>
      <c r="SFL417" s="132"/>
      <c r="SFM417" s="140"/>
      <c r="SFN417" s="140"/>
      <c r="SFO417" s="132"/>
      <c r="SFP417" s="141"/>
      <c r="SFR417" s="2"/>
      <c r="SFS417" s="2"/>
      <c r="SFT417" s="2"/>
      <c r="SFU417" s="2"/>
      <c r="SFV417" s="2"/>
      <c r="SFW417" s="2"/>
      <c r="SFX417" s="2"/>
      <c r="SFY417" s="2"/>
      <c r="SGA417" s="132"/>
      <c r="SGB417" s="132"/>
      <c r="SGC417" s="140"/>
      <c r="SGD417" s="132"/>
      <c r="SGE417" s="132"/>
      <c r="SGF417" s="132"/>
      <c r="SGG417" s="140"/>
      <c r="SGH417" s="140"/>
      <c r="SGI417" s="132"/>
      <c r="SGJ417" s="141"/>
      <c r="SGL417" s="2"/>
      <c r="SGM417" s="2"/>
      <c r="SGN417" s="2"/>
      <c r="SGO417" s="2"/>
      <c r="SGP417" s="2"/>
      <c r="SGQ417" s="2"/>
      <c r="SGR417" s="2"/>
      <c r="SGS417" s="2"/>
      <c r="SGU417" s="132"/>
      <c r="SGV417" s="132"/>
      <c r="SGW417" s="140"/>
      <c r="SGX417" s="132"/>
      <c r="SGY417" s="132"/>
      <c r="SGZ417" s="132"/>
      <c r="SHA417" s="140"/>
      <c r="SHB417" s="140"/>
      <c r="SHC417" s="132"/>
      <c r="SHD417" s="141"/>
      <c r="SHF417" s="2"/>
      <c r="SHG417" s="2"/>
      <c r="SHH417" s="2"/>
      <c r="SHI417" s="2"/>
      <c r="SHJ417" s="2"/>
      <c r="SHK417" s="2"/>
      <c r="SHL417" s="2"/>
      <c r="SHM417" s="2"/>
      <c r="SHO417" s="132"/>
      <c r="SHP417" s="132"/>
      <c r="SHQ417" s="140"/>
      <c r="SHR417" s="132"/>
      <c r="SHS417" s="132"/>
      <c r="SHT417" s="132"/>
      <c r="SHU417" s="140"/>
      <c r="SHV417" s="140"/>
      <c r="SHW417" s="132"/>
      <c r="SHX417" s="141"/>
      <c r="SHZ417" s="2"/>
      <c r="SIA417" s="2"/>
      <c r="SIB417" s="2"/>
      <c r="SIC417" s="2"/>
      <c r="SID417" s="2"/>
      <c r="SIE417" s="2"/>
      <c r="SIF417" s="2"/>
      <c r="SIG417" s="2"/>
      <c r="SII417" s="132"/>
      <c r="SIJ417" s="132"/>
      <c r="SIK417" s="140"/>
      <c r="SIL417" s="132"/>
      <c r="SIM417" s="132"/>
      <c r="SIN417" s="132"/>
      <c r="SIO417" s="140"/>
      <c r="SIP417" s="140"/>
      <c r="SIQ417" s="132"/>
      <c r="SIR417" s="141"/>
      <c r="SIT417" s="2"/>
      <c r="SIU417" s="2"/>
      <c r="SIV417" s="2"/>
      <c r="SIW417" s="2"/>
      <c r="SIX417" s="2"/>
      <c r="SIY417" s="2"/>
      <c r="SIZ417" s="2"/>
      <c r="SJA417" s="2"/>
      <c r="SJC417" s="132"/>
      <c r="SJD417" s="132"/>
      <c r="SJE417" s="140"/>
      <c r="SJF417" s="132"/>
      <c r="SJG417" s="132"/>
      <c r="SJH417" s="132"/>
      <c r="SJI417" s="140"/>
      <c r="SJJ417" s="140"/>
      <c r="SJK417" s="132"/>
      <c r="SJL417" s="141"/>
      <c r="SJN417" s="2"/>
      <c r="SJO417" s="2"/>
      <c r="SJP417" s="2"/>
      <c r="SJQ417" s="2"/>
      <c r="SJR417" s="2"/>
      <c r="SJS417" s="2"/>
      <c r="SJT417" s="2"/>
      <c r="SJU417" s="2"/>
      <c r="SJW417" s="132"/>
      <c r="SJX417" s="132"/>
      <c r="SJY417" s="140"/>
      <c r="SJZ417" s="132"/>
      <c r="SKA417" s="132"/>
      <c r="SKB417" s="132"/>
      <c r="SKC417" s="140"/>
      <c r="SKD417" s="140"/>
      <c r="SKE417" s="132"/>
      <c r="SKF417" s="141"/>
      <c r="SKH417" s="2"/>
      <c r="SKI417" s="2"/>
      <c r="SKJ417" s="2"/>
      <c r="SKK417" s="2"/>
      <c r="SKL417" s="2"/>
      <c r="SKM417" s="2"/>
      <c r="SKN417" s="2"/>
      <c r="SKO417" s="2"/>
      <c r="SKQ417" s="132"/>
      <c r="SKR417" s="132"/>
      <c r="SKS417" s="140"/>
      <c r="SKT417" s="132"/>
      <c r="SKU417" s="132"/>
      <c r="SKV417" s="132"/>
      <c r="SKW417" s="140"/>
      <c r="SKX417" s="140"/>
      <c r="SKY417" s="132"/>
      <c r="SKZ417" s="141"/>
      <c r="SLB417" s="2"/>
      <c r="SLC417" s="2"/>
      <c r="SLD417" s="2"/>
      <c r="SLE417" s="2"/>
      <c r="SLF417" s="2"/>
      <c r="SLG417" s="2"/>
      <c r="SLH417" s="2"/>
      <c r="SLI417" s="2"/>
      <c r="SLK417" s="132"/>
      <c r="SLL417" s="132"/>
      <c r="SLM417" s="140"/>
      <c r="SLN417" s="132"/>
      <c r="SLO417" s="132"/>
      <c r="SLP417" s="132"/>
      <c r="SLQ417" s="140"/>
      <c r="SLR417" s="140"/>
      <c r="SLS417" s="132"/>
      <c r="SLT417" s="141"/>
      <c r="SLV417" s="2"/>
      <c r="SLW417" s="2"/>
      <c r="SLX417" s="2"/>
      <c r="SLY417" s="2"/>
      <c r="SLZ417" s="2"/>
      <c r="SMA417" s="2"/>
      <c r="SMB417" s="2"/>
      <c r="SMC417" s="2"/>
      <c r="SME417" s="132"/>
      <c r="SMF417" s="132"/>
      <c r="SMG417" s="140"/>
      <c r="SMH417" s="132"/>
      <c r="SMI417" s="132"/>
      <c r="SMJ417" s="132"/>
      <c r="SMK417" s="140"/>
      <c r="SML417" s="140"/>
      <c r="SMM417" s="132"/>
      <c r="SMN417" s="141"/>
      <c r="SMP417" s="2"/>
      <c r="SMQ417" s="2"/>
      <c r="SMR417" s="2"/>
      <c r="SMS417" s="2"/>
      <c r="SMT417" s="2"/>
      <c r="SMU417" s="2"/>
      <c r="SMV417" s="2"/>
      <c r="SMW417" s="2"/>
      <c r="SMY417" s="132"/>
      <c r="SMZ417" s="132"/>
      <c r="SNA417" s="140"/>
      <c r="SNB417" s="132"/>
      <c r="SNC417" s="132"/>
      <c r="SND417" s="132"/>
      <c r="SNE417" s="140"/>
      <c r="SNF417" s="140"/>
      <c r="SNG417" s="132"/>
      <c r="SNH417" s="141"/>
      <c r="SNJ417" s="2"/>
      <c r="SNK417" s="2"/>
      <c r="SNL417" s="2"/>
      <c r="SNM417" s="2"/>
      <c r="SNN417" s="2"/>
      <c r="SNO417" s="2"/>
      <c r="SNP417" s="2"/>
      <c r="SNQ417" s="2"/>
      <c r="SNS417" s="132"/>
      <c r="SNT417" s="132"/>
      <c r="SNU417" s="140"/>
      <c r="SNV417" s="132"/>
      <c r="SNW417" s="132"/>
      <c r="SNX417" s="132"/>
      <c r="SNY417" s="140"/>
      <c r="SNZ417" s="140"/>
      <c r="SOA417" s="132"/>
      <c r="SOB417" s="141"/>
      <c r="SOD417" s="2"/>
      <c r="SOE417" s="2"/>
      <c r="SOF417" s="2"/>
      <c r="SOG417" s="2"/>
      <c r="SOH417" s="2"/>
      <c r="SOI417" s="2"/>
      <c r="SOJ417" s="2"/>
      <c r="SOK417" s="2"/>
      <c r="SOM417" s="132"/>
      <c r="SON417" s="132"/>
      <c r="SOO417" s="140"/>
      <c r="SOP417" s="132"/>
      <c r="SOQ417" s="132"/>
      <c r="SOR417" s="132"/>
      <c r="SOS417" s="140"/>
      <c r="SOT417" s="140"/>
      <c r="SOU417" s="132"/>
      <c r="SOV417" s="141"/>
      <c r="SOX417" s="2"/>
      <c r="SOY417" s="2"/>
      <c r="SOZ417" s="2"/>
      <c r="SPA417" s="2"/>
      <c r="SPB417" s="2"/>
      <c r="SPC417" s="2"/>
      <c r="SPD417" s="2"/>
      <c r="SPE417" s="2"/>
      <c r="SPG417" s="132"/>
      <c r="SPH417" s="132"/>
      <c r="SPI417" s="140"/>
      <c r="SPJ417" s="132"/>
      <c r="SPK417" s="132"/>
      <c r="SPL417" s="132"/>
      <c r="SPM417" s="140"/>
      <c r="SPN417" s="140"/>
      <c r="SPO417" s="132"/>
      <c r="SPP417" s="141"/>
      <c r="SPR417" s="2"/>
      <c r="SPS417" s="2"/>
      <c r="SPT417" s="2"/>
      <c r="SPU417" s="2"/>
      <c r="SPV417" s="2"/>
      <c r="SPW417" s="2"/>
      <c r="SPX417" s="2"/>
      <c r="SPY417" s="2"/>
      <c r="SQA417" s="132"/>
      <c r="SQB417" s="132"/>
      <c r="SQC417" s="140"/>
      <c r="SQD417" s="132"/>
      <c r="SQE417" s="132"/>
      <c r="SQF417" s="132"/>
      <c r="SQG417" s="140"/>
      <c r="SQH417" s="140"/>
      <c r="SQI417" s="132"/>
      <c r="SQJ417" s="141"/>
      <c r="SQL417" s="2"/>
      <c r="SQM417" s="2"/>
      <c r="SQN417" s="2"/>
      <c r="SQO417" s="2"/>
      <c r="SQP417" s="2"/>
      <c r="SQQ417" s="2"/>
      <c r="SQR417" s="2"/>
      <c r="SQS417" s="2"/>
      <c r="SQU417" s="132"/>
      <c r="SQV417" s="132"/>
      <c r="SQW417" s="140"/>
      <c r="SQX417" s="132"/>
      <c r="SQY417" s="132"/>
      <c r="SQZ417" s="132"/>
      <c r="SRA417" s="140"/>
      <c r="SRB417" s="140"/>
      <c r="SRC417" s="132"/>
      <c r="SRD417" s="141"/>
      <c r="SRF417" s="2"/>
      <c r="SRG417" s="2"/>
      <c r="SRH417" s="2"/>
      <c r="SRI417" s="2"/>
      <c r="SRJ417" s="2"/>
      <c r="SRK417" s="2"/>
      <c r="SRL417" s="2"/>
      <c r="SRM417" s="2"/>
      <c r="SRO417" s="132"/>
      <c r="SRP417" s="132"/>
      <c r="SRQ417" s="140"/>
      <c r="SRR417" s="132"/>
      <c r="SRS417" s="132"/>
      <c r="SRT417" s="132"/>
      <c r="SRU417" s="140"/>
      <c r="SRV417" s="140"/>
      <c r="SRW417" s="132"/>
      <c r="SRX417" s="141"/>
      <c r="SRZ417" s="2"/>
      <c r="SSA417" s="2"/>
      <c r="SSB417" s="2"/>
      <c r="SSC417" s="2"/>
      <c r="SSD417" s="2"/>
      <c r="SSE417" s="2"/>
      <c r="SSF417" s="2"/>
      <c r="SSG417" s="2"/>
      <c r="SSI417" s="132"/>
      <c r="SSJ417" s="132"/>
      <c r="SSK417" s="140"/>
      <c r="SSL417" s="132"/>
      <c r="SSM417" s="132"/>
      <c r="SSN417" s="132"/>
      <c r="SSO417" s="140"/>
      <c r="SSP417" s="140"/>
      <c r="SSQ417" s="132"/>
      <c r="SSR417" s="141"/>
      <c r="SST417" s="2"/>
      <c r="SSU417" s="2"/>
      <c r="SSV417" s="2"/>
      <c r="SSW417" s="2"/>
      <c r="SSX417" s="2"/>
      <c r="SSY417" s="2"/>
      <c r="SSZ417" s="2"/>
      <c r="STA417" s="2"/>
      <c r="STC417" s="132"/>
      <c r="STD417" s="132"/>
      <c r="STE417" s="140"/>
      <c r="STF417" s="132"/>
      <c r="STG417" s="132"/>
      <c r="STH417" s="132"/>
      <c r="STI417" s="140"/>
      <c r="STJ417" s="140"/>
      <c r="STK417" s="132"/>
      <c r="STL417" s="141"/>
      <c r="STN417" s="2"/>
      <c r="STO417" s="2"/>
      <c r="STP417" s="2"/>
      <c r="STQ417" s="2"/>
      <c r="STR417" s="2"/>
      <c r="STS417" s="2"/>
      <c r="STT417" s="2"/>
      <c r="STU417" s="2"/>
      <c r="STW417" s="132"/>
      <c r="STX417" s="132"/>
      <c r="STY417" s="140"/>
      <c r="STZ417" s="132"/>
      <c r="SUA417" s="132"/>
      <c r="SUB417" s="132"/>
      <c r="SUC417" s="140"/>
      <c r="SUD417" s="140"/>
      <c r="SUE417" s="132"/>
      <c r="SUF417" s="141"/>
      <c r="SUH417" s="2"/>
      <c r="SUI417" s="2"/>
      <c r="SUJ417" s="2"/>
      <c r="SUK417" s="2"/>
      <c r="SUL417" s="2"/>
      <c r="SUM417" s="2"/>
      <c r="SUN417" s="2"/>
      <c r="SUO417" s="2"/>
      <c r="SUQ417" s="132"/>
      <c r="SUR417" s="132"/>
      <c r="SUS417" s="140"/>
      <c r="SUT417" s="132"/>
      <c r="SUU417" s="132"/>
      <c r="SUV417" s="132"/>
      <c r="SUW417" s="140"/>
      <c r="SUX417" s="140"/>
      <c r="SUY417" s="132"/>
      <c r="SUZ417" s="141"/>
      <c r="SVB417" s="2"/>
      <c r="SVC417" s="2"/>
      <c r="SVD417" s="2"/>
      <c r="SVE417" s="2"/>
      <c r="SVF417" s="2"/>
      <c r="SVG417" s="2"/>
      <c r="SVH417" s="2"/>
      <c r="SVI417" s="2"/>
      <c r="SVK417" s="132"/>
      <c r="SVL417" s="132"/>
      <c r="SVM417" s="140"/>
      <c r="SVN417" s="132"/>
      <c r="SVO417" s="132"/>
      <c r="SVP417" s="132"/>
      <c r="SVQ417" s="140"/>
      <c r="SVR417" s="140"/>
      <c r="SVS417" s="132"/>
      <c r="SVT417" s="141"/>
      <c r="SVV417" s="2"/>
      <c r="SVW417" s="2"/>
      <c r="SVX417" s="2"/>
      <c r="SVY417" s="2"/>
      <c r="SVZ417" s="2"/>
      <c r="SWA417" s="2"/>
      <c r="SWB417" s="2"/>
      <c r="SWC417" s="2"/>
      <c r="SWE417" s="132"/>
      <c r="SWF417" s="132"/>
      <c r="SWG417" s="140"/>
      <c r="SWH417" s="132"/>
      <c r="SWI417" s="132"/>
      <c r="SWJ417" s="132"/>
      <c r="SWK417" s="140"/>
      <c r="SWL417" s="140"/>
      <c r="SWM417" s="132"/>
      <c r="SWN417" s="141"/>
      <c r="SWP417" s="2"/>
      <c r="SWQ417" s="2"/>
      <c r="SWR417" s="2"/>
      <c r="SWS417" s="2"/>
      <c r="SWT417" s="2"/>
      <c r="SWU417" s="2"/>
      <c r="SWV417" s="2"/>
      <c r="SWW417" s="2"/>
      <c r="SWY417" s="132"/>
      <c r="SWZ417" s="132"/>
      <c r="SXA417" s="140"/>
      <c r="SXB417" s="132"/>
      <c r="SXC417" s="132"/>
      <c r="SXD417" s="132"/>
      <c r="SXE417" s="140"/>
      <c r="SXF417" s="140"/>
      <c r="SXG417" s="132"/>
      <c r="SXH417" s="141"/>
      <c r="SXJ417" s="2"/>
      <c r="SXK417" s="2"/>
      <c r="SXL417" s="2"/>
      <c r="SXM417" s="2"/>
      <c r="SXN417" s="2"/>
      <c r="SXO417" s="2"/>
      <c r="SXP417" s="2"/>
      <c r="SXQ417" s="2"/>
      <c r="SXS417" s="132"/>
      <c r="SXT417" s="132"/>
      <c r="SXU417" s="140"/>
      <c r="SXV417" s="132"/>
      <c r="SXW417" s="132"/>
      <c r="SXX417" s="132"/>
      <c r="SXY417" s="140"/>
      <c r="SXZ417" s="140"/>
      <c r="SYA417" s="132"/>
      <c r="SYB417" s="141"/>
      <c r="SYD417" s="2"/>
      <c r="SYE417" s="2"/>
      <c r="SYF417" s="2"/>
      <c r="SYG417" s="2"/>
      <c r="SYH417" s="2"/>
      <c r="SYI417" s="2"/>
      <c r="SYJ417" s="2"/>
      <c r="SYK417" s="2"/>
      <c r="SYM417" s="132"/>
      <c r="SYN417" s="132"/>
      <c r="SYO417" s="140"/>
      <c r="SYP417" s="132"/>
      <c r="SYQ417" s="132"/>
      <c r="SYR417" s="132"/>
      <c r="SYS417" s="140"/>
      <c r="SYT417" s="140"/>
      <c r="SYU417" s="132"/>
      <c r="SYV417" s="141"/>
      <c r="SYX417" s="2"/>
      <c r="SYY417" s="2"/>
      <c r="SYZ417" s="2"/>
      <c r="SZA417" s="2"/>
      <c r="SZB417" s="2"/>
      <c r="SZC417" s="2"/>
      <c r="SZD417" s="2"/>
      <c r="SZE417" s="2"/>
      <c r="SZG417" s="132"/>
      <c r="SZH417" s="132"/>
      <c r="SZI417" s="140"/>
      <c r="SZJ417" s="132"/>
      <c r="SZK417" s="132"/>
      <c r="SZL417" s="132"/>
      <c r="SZM417" s="140"/>
      <c r="SZN417" s="140"/>
      <c r="SZO417" s="132"/>
      <c r="SZP417" s="141"/>
      <c r="SZR417" s="2"/>
      <c r="SZS417" s="2"/>
      <c r="SZT417" s="2"/>
      <c r="SZU417" s="2"/>
      <c r="SZV417" s="2"/>
      <c r="SZW417" s="2"/>
      <c r="SZX417" s="2"/>
      <c r="SZY417" s="2"/>
      <c r="TAA417" s="132"/>
      <c r="TAB417" s="132"/>
      <c r="TAC417" s="140"/>
      <c r="TAD417" s="132"/>
      <c r="TAE417" s="132"/>
      <c r="TAF417" s="132"/>
      <c r="TAG417" s="140"/>
      <c r="TAH417" s="140"/>
      <c r="TAI417" s="132"/>
      <c r="TAJ417" s="141"/>
      <c r="TAL417" s="2"/>
      <c r="TAM417" s="2"/>
      <c r="TAN417" s="2"/>
      <c r="TAO417" s="2"/>
      <c r="TAP417" s="2"/>
      <c r="TAQ417" s="2"/>
      <c r="TAR417" s="2"/>
      <c r="TAS417" s="2"/>
      <c r="TAU417" s="132"/>
      <c r="TAV417" s="132"/>
      <c r="TAW417" s="140"/>
      <c r="TAX417" s="132"/>
      <c r="TAY417" s="132"/>
      <c r="TAZ417" s="132"/>
      <c r="TBA417" s="140"/>
      <c r="TBB417" s="140"/>
      <c r="TBC417" s="132"/>
      <c r="TBD417" s="141"/>
      <c r="TBF417" s="2"/>
      <c r="TBG417" s="2"/>
      <c r="TBH417" s="2"/>
      <c r="TBI417" s="2"/>
      <c r="TBJ417" s="2"/>
      <c r="TBK417" s="2"/>
      <c r="TBL417" s="2"/>
      <c r="TBM417" s="2"/>
      <c r="TBO417" s="132"/>
      <c r="TBP417" s="132"/>
      <c r="TBQ417" s="140"/>
      <c r="TBR417" s="132"/>
      <c r="TBS417" s="132"/>
      <c r="TBT417" s="132"/>
      <c r="TBU417" s="140"/>
      <c r="TBV417" s="140"/>
      <c r="TBW417" s="132"/>
      <c r="TBX417" s="141"/>
      <c r="TBZ417" s="2"/>
      <c r="TCA417" s="2"/>
      <c r="TCB417" s="2"/>
      <c r="TCC417" s="2"/>
      <c r="TCD417" s="2"/>
      <c r="TCE417" s="2"/>
      <c r="TCF417" s="2"/>
      <c r="TCG417" s="2"/>
      <c r="TCI417" s="132"/>
      <c r="TCJ417" s="132"/>
      <c r="TCK417" s="140"/>
      <c r="TCL417" s="132"/>
      <c r="TCM417" s="132"/>
      <c r="TCN417" s="132"/>
      <c r="TCO417" s="140"/>
      <c r="TCP417" s="140"/>
      <c r="TCQ417" s="132"/>
      <c r="TCR417" s="141"/>
      <c r="TCT417" s="2"/>
      <c r="TCU417" s="2"/>
      <c r="TCV417" s="2"/>
      <c r="TCW417" s="2"/>
      <c r="TCX417" s="2"/>
      <c r="TCY417" s="2"/>
      <c r="TCZ417" s="2"/>
      <c r="TDA417" s="2"/>
      <c r="TDC417" s="132"/>
      <c r="TDD417" s="132"/>
      <c r="TDE417" s="140"/>
      <c r="TDF417" s="132"/>
      <c r="TDG417" s="132"/>
      <c r="TDH417" s="132"/>
      <c r="TDI417" s="140"/>
      <c r="TDJ417" s="140"/>
      <c r="TDK417" s="132"/>
      <c r="TDL417" s="141"/>
      <c r="TDN417" s="2"/>
      <c r="TDO417" s="2"/>
      <c r="TDP417" s="2"/>
      <c r="TDQ417" s="2"/>
      <c r="TDR417" s="2"/>
      <c r="TDS417" s="2"/>
      <c r="TDT417" s="2"/>
      <c r="TDU417" s="2"/>
      <c r="TDW417" s="132"/>
      <c r="TDX417" s="132"/>
      <c r="TDY417" s="140"/>
      <c r="TDZ417" s="132"/>
      <c r="TEA417" s="132"/>
      <c r="TEB417" s="132"/>
      <c r="TEC417" s="140"/>
      <c r="TED417" s="140"/>
      <c r="TEE417" s="132"/>
      <c r="TEF417" s="141"/>
      <c r="TEH417" s="2"/>
      <c r="TEI417" s="2"/>
      <c r="TEJ417" s="2"/>
      <c r="TEK417" s="2"/>
      <c r="TEL417" s="2"/>
      <c r="TEM417" s="2"/>
      <c r="TEN417" s="2"/>
      <c r="TEO417" s="2"/>
      <c r="TEQ417" s="132"/>
      <c r="TER417" s="132"/>
      <c r="TES417" s="140"/>
      <c r="TET417" s="132"/>
      <c r="TEU417" s="132"/>
      <c r="TEV417" s="132"/>
      <c r="TEW417" s="140"/>
      <c r="TEX417" s="140"/>
      <c r="TEY417" s="132"/>
      <c r="TEZ417" s="141"/>
      <c r="TFB417" s="2"/>
      <c r="TFC417" s="2"/>
      <c r="TFD417" s="2"/>
      <c r="TFE417" s="2"/>
      <c r="TFF417" s="2"/>
      <c r="TFG417" s="2"/>
      <c r="TFH417" s="2"/>
      <c r="TFI417" s="2"/>
      <c r="TFK417" s="132"/>
      <c r="TFL417" s="132"/>
      <c r="TFM417" s="140"/>
      <c r="TFN417" s="132"/>
      <c r="TFO417" s="132"/>
      <c r="TFP417" s="132"/>
      <c r="TFQ417" s="140"/>
      <c r="TFR417" s="140"/>
      <c r="TFS417" s="132"/>
      <c r="TFT417" s="141"/>
      <c r="TFV417" s="2"/>
      <c r="TFW417" s="2"/>
      <c r="TFX417" s="2"/>
      <c r="TFY417" s="2"/>
      <c r="TFZ417" s="2"/>
      <c r="TGA417" s="2"/>
      <c r="TGB417" s="2"/>
      <c r="TGC417" s="2"/>
      <c r="TGE417" s="132"/>
      <c r="TGF417" s="132"/>
      <c r="TGG417" s="140"/>
      <c r="TGH417" s="132"/>
      <c r="TGI417" s="132"/>
      <c r="TGJ417" s="132"/>
      <c r="TGK417" s="140"/>
      <c r="TGL417" s="140"/>
      <c r="TGM417" s="132"/>
      <c r="TGN417" s="141"/>
      <c r="TGP417" s="2"/>
      <c r="TGQ417" s="2"/>
      <c r="TGR417" s="2"/>
      <c r="TGS417" s="2"/>
      <c r="TGT417" s="2"/>
      <c r="TGU417" s="2"/>
      <c r="TGV417" s="2"/>
      <c r="TGW417" s="2"/>
      <c r="TGY417" s="132"/>
      <c r="TGZ417" s="132"/>
      <c r="THA417" s="140"/>
      <c r="THB417" s="132"/>
      <c r="THC417" s="132"/>
      <c r="THD417" s="132"/>
      <c r="THE417" s="140"/>
      <c r="THF417" s="140"/>
      <c r="THG417" s="132"/>
      <c r="THH417" s="141"/>
      <c r="THJ417" s="2"/>
      <c r="THK417" s="2"/>
      <c r="THL417" s="2"/>
      <c r="THM417" s="2"/>
      <c r="THN417" s="2"/>
      <c r="THO417" s="2"/>
      <c r="THP417" s="2"/>
      <c r="THQ417" s="2"/>
      <c r="THS417" s="132"/>
      <c r="THT417" s="132"/>
      <c r="THU417" s="140"/>
      <c r="THV417" s="132"/>
      <c r="THW417" s="132"/>
      <c r="THX417" s="132"/>
      <c r="THY417" s="140"/>
      <c r="THZ417" s="140"/>
      <c r="TIA417" s="132"/>
      <c r="TIB417" s="141"/>
      <c r="TID417" s="2"/>
      <c r="TIE417" s="2"/>
      <c r="TIF417" s="2"/>
      <c r="TIG417" s="2"/>
      <c r="TIH417" s="2"/>
      <c r="TII417" s="2"/>
      <c r="TIJ417" s="2"/>
      <c r="TIK417" s="2"/>
      <c r="TIM417" s="132"/>
      <c r="TIN417" s="132"/>
      <c r="TIO417" s="140"/>
      <c r="TIP417" s="132"/>
      <c r="TIQ417" s="132"/>
      <c r="TIR417" s="132"/>
      <c r="TIS417" s="140"/>
      <c r="TIT417" s="140"/>
      <c r="TIU417" s="132"/>
      <c r="TIV417" s="141"/>
      <c r="TIX417" s="2"/>
      <c r="TIY417" s="2"/>
      <c r="TIZ417" s="2"/>
      <c r="TJA417" s="2"/>
      <c r="TJB417" s="2"/>
      <c r="TJC417" s="2"/>
      <c r="TJD417" s="2"/>
      <c r="TJE417" s="2"/>
      <c r="TJG417" s="132"/>
      <c r="TJH417" s="132"/>
      <c r="TJI417" s="140"/>
      <c r="TJJ417" s="132"/>
      <c r="TJK417" s="132"/>
      <c r="TJL417" s="132"/>
      <c r="TJM417" s="140"/>
      <c r="TJN417" s="140"/>
      <c r="TJO417" s="132"/>
      <c r="TJP417" s="141"/>
      <c r="TJR417" s="2"/>
      <c r="TJS417" s="2"/>
      <c r="TJT417" s="2"/>
      <c r="TJU417" s="2"/>
      <c r="TJV417" s="2"/>
      <c r="TJW417" s="2"/>
      <c r="TJX417" s="2"/>
      <c r="TJY417" s="2"/>
      <c r="TKA417" s="132"/>
      <c r="TKB417" s="132"/>
      <c r="TKC417" s="140"/>
      <c r="TKD417" s="132"/>
      <c r="TKE417" s="132"/>
      <c r="TKF417" s="132"/>
      <c r="TKG417" s="140"/>
      <c r="TKH417" s="140"/>
      <c r="TKI417" s="132"/>
      <c r="TKJ417" s="141"/>
      <c r="TKL417" s="2"/>
      <c r="TKM417" s="2"/>
      <c r="TKN417" s="2"/>
      <c r="TKO417" s="2"/>
      <c r="TKP417" s="2"/>
      <c r="TKQ417" s="2"/>
      <c r="TKR417" s="2"/>
      <c r="TKS417" s="2"/>
      <c r="TKU417" s="132"/>
      <c r="TKV417" s="132"/>
      <c r="TKW417" s="140"/>
      <c r="TKX417" s="132"/>
      <c r="TKY417" s="132"/>
      <c r="TKZ417" s="132"/>
      <c r="TLA417" s="140"/>
      <c r="TLB417" s="140"/>
      <c r="TLC417" s="132"/>
      <c r="TLD417" s="141"/>
      <c r="TLF417" s="2"/>
      <c r="TLG417" s="2"/>
      <c r="TLH417" s="2"/>
      <c r="TLI417" s="2"/>
      <c r="TLJ417" s="2"/>
      <c r="TLK417" s="2"/>
      <c r="TLL417" s="2"/>
      <c r="TLM417" s="2"/>
      <c r="TLO417" s="132"/>
      <c r="TLP417" s="132"/>
      <c r="TLQ417" s="140"/>
      <c r="TLR417" s="132"/>
      <c r="TLS417" s="132"/>
      <c r="TLT417" s="132"/>
      <c r="TLU417" s="140"/>
      <c r="TLV417" s="140"/>
      <c r="TLW417" s="132"/>
      <c r="TLX417" s="141"/>
      <c r="TLZ417" s="2"/>
      <c r="TMA417" s="2"/>
      <c r="TMB417" s="2"/>
      <c r="TMC417" s="2"/>
      <c r="TMD417" s="2"/>
      <c r="TME417" s="2"/>
      <c r="TMF417" s="2"/>
      <c r="TMG417" s="2"/>
      <c r="TMI417" s="132"/>
      <c r="TMJ417" s="132"/>
      <c r="TMK417" s="140"/>
      <c r="TML417" s="132"/>
      <c r="TMM417" s="132"/>
      <c r="TMN417" s="132"/>
      <c r="TMO417" s="140"/>
      <c r="TMP417" s="140"/>
      <c r="TMQ417" s="132"/>
      <c r="TMR417" s="141"/>
      <c r="TMT417" s="2"/>
      <c r="TMU417" s="2"/>
      <c r="TMV417" s="2"/>
      <c r="TMW417" s="2"/>
      <c r="TMX417" s="2"/>
      <c r="TMY417" s="2"/>
      <c r="TMZ417" s="2"/>
      <c r="TNA417" s="2"/>
      <c r="TNC417" s="132"/>
      <c r="TND417" s="132"/>
      <c r="TNE417" s="140"/>
      <c r="TNF417" s="132"/>
      <c r="TNG417" s="132"/>
      <c r="TNH417" s="132"/>
      <c r="TNI417" s="140"/>
      <c r="TNJ417" s="140"/>
      <c r="TNK417" s="132"/>
      <c r="TNL417" s="141"/>
      <c r="TNN417" s="2"/>
      <c r="TNO417" s="2"/>
      <c r="TNP417" s="2"/>
      <c r="TNQ417" s="2"/>
      <c r="TNR417" s="2"/>
      <c r="TNS417" s="2"/>
      <c r="TNT417" s="2"/>
      <c r="TNU417" s="2"/>
      <c r="TNW417" s="132"/>
      <c r="TNX417" s="132"/>
      <c r="TNY417" s="140"/>
      <c r="TNZ417" s="132"/>
      <c r="TOA417" s="132"/>
      <c r="TOB417" s="132"/>
      <c r="TOC417" s="140"/>
      <c r="TOD417" s="140"/>
      <c r="TOE417" s="132"/>
      <c r="TOF417" s="141"/>
      <c r="TOH417" s="2"/>
      <c r="TOI417" s="2"/>
      <c r="TOJ417" s="2"/>
      <c r="TOK417" s="2"/>
      <c r="TOL417" s="2"/>
      <c r="TOM417" s="2"/>
      <c r="TON417" s="2"/>
      <c r="TOO417" s="2"/>
      <c r="TOQ417" s="132"/>
      <c r="TOR417" s="132"/>
      <c r="TOS417" s="140"/>
      <c r="TOT417" s="132"/>
      <c r="TOU417" s="132"/>
      <c r="TOV417" s="132"/>
      <c r="TOW417" s="140"/>
      <c r="TOX417" s="140"/>
      <c r="TOY417" s="132"/>
      <c r="TOZ417" s="141"/>
      <c r="TPB417" s="2"/>
      <c r="TPC417" s="2"/>
      <c r="TPD417" s="2"/>
      <c r="TPE417" s="2"/>
      <c r="TPF417" s="2"/>
      <c r="TPG417" s="2"/>
      <c r="TPH417" s="2"/>
      <c r="TPI417" s="2"/>
      <c r="TPK417" s="132"/>
      <c r="TPL417" s="132"/>
      <c r="TPM417" s="140"/>
      <c r="TPN417" s="132"/>
      <c r="TPO417" s="132"/>
      <c r="TPP417" s="132"/>
      <c r="TPQ417" s="140"/>
      <c r="TPR417" s="140"/>
      <c r="TPS417" s="132"/>
      <c r="TPT417" s="141"/>
      <c r="TPV417" s="2"/>
      <c r="TPW417" s="2"/>
      <c r="TPX417" s="2"/>
      <c r="TPY417" s="2"/>
      <c r="TPZ417" s="2"/>
      <c r="TQA417" s="2"/>
      <c r="TQB417" s="2"/>
      <c r="TQC417" s="2"/>
      <c r="TQE417" s="132"/>
      <c r="TQF417" s="132"/>
      <c r="TQG417" s="140"/>
      <c r="TQH417" s="132"/>
      <c r="TQI417" s="132"/>
      <c r="TQJ417" s="132"/>
      <c r="TQK417" s="140"/>
      <c r="TQL417" s="140"/>
      <c r="TQM417" s="132"/>
      <c r="TQN417" s="141"/>
      <c r="TQP417" s="2"/>
      <c r="TQQ417" s="2"/>
      <c r="TQR417" s="2"/>
      <c r="TQS417" s="2"/>
      <c r="TQT417" s="2"/>
      <c r="TQU417" s="2"/>
      <c r="TQV417" s="2"/>
      <c r="TQW417" s="2"/>
      <c r="TQY417" s="132"/>
      <c r="TQZ417" s="132"/>
      <c r="TRA417" s="140"/>
      <c r="TRB417" s="132"/>
      <c r="TRC417" s="132"/>
      <c r="TRD417" s="132"/>
      <c r="TRE417" s="140"/>
      <c r="TRF417" s="140"/>
      <c r="TRG417" s="132"/>
      <c r="TRH417" s="141"/>
      <c r="TRJ417" s="2"/>
      <c r="TRK417" s="2"/>
      <c r="TRL417" s="2"/>
      <c r="TRM417" s="2"/>
      <c r="TRN417" s="2"/>
      <c r="TRO417" s="2"/>
      <c r="TRP417" s="2"/>
      <c r="TRQ417" s="2"/>
      <c r="TRS417" s="132"/>
      <c r="TRT417" s="132"/>
      <c r="TRU417" s="140"/>
      <c r="TRV417" s="132"/>
      <c r="TRW417" s="132"/>
      <c r="TRX417" s="132"/>
      <c r="TRY417" s="140"/>
      <c r="TRZ417" s="140"/>
      <c r="TSA417" s="132"/>
      <c r="TSB417" s="141"/>
      <c r="TSD417" s="2"/>
      <c r="TSE417" s="2"/>
      <c r="TSF417" s="2"/>
      <c r="TSG417" s="2"/>
      <c r="TSH417" s="2"/>
      <c r="TSI417" s="2"/>
      <c r="TSJ417" s="2"/>
      <c r="TSK417" s="2"/>
      <c r="TSM417" s="132"/>
      <c r="TSN417" s="132"/>
      <c r="TSO417" s="140"/>
      <c r="TSP417" s="132"/>
      <c r="TSQ417" s="132"/>
      <c r="TSR417" s="132"/>
      <c r="TSS417" s="140"/>
      <c r="TST417" s="140"/>
      <c r="TSU417" s="132"/>
      <c r="TSV417" s="141"/>
      <c r="TSX417" s="2"/>
      <c r="TSY417" s="2"/>
      <c r="TSZ417" s="2"/>
      <c r="TTA417" s="2"/>
      <c r="TTB417" s="2"/>
      <c r="TTC417" s="2"/>
      <c r="TTD417" s="2"/>
      <c r="TTE417" s="2"/>
      <c r="TTG417" s="132"/>
      <c r="TTH417" s="132"/>
      <c r="TTI417" s="140"/>
      <c r="TTJ417" s="132"/>
      <c r="TTK417" s="132"/>
      <c r="TTL417" s="132"/>
      <c r="TTM417" s="140"/>
      <c r="TTN417" s="140"/>
      <c r="TTO417" s="132"/>
      <c r="TTP417" s="141"/>
      <c r="TTR417" s="2"/>
      <c r="TTS417" s="2"/>
      <c r="TTT417" s="2"/>
      <c r="TTU417" s="2"/>
      <c r="TTV417" s="2"/>
      <c r="TTW417" s="2"/>
      <c r="TTX417" s="2"/>
      <c r="TTY417" s="2"/>
      <c r="TUA417" s="132"/>
      <c r="TUB417" s="132"/>
      <c r="TUC417" s="140"/>
      <c r="TUD417" s="132"/>
      <c r="TUE417" s="132"/>
      <c r="TUF417" s="132"/>
      <c r="TUG417" s="140"/>
      <c r="TUH417" s="140"/>
      <c r="TUI417" s="132"/>
      <c r="TUJ417" s="141"/>
      <c r="TUL417" s="2"/>
      <c r="TUM417" s="2"/>
      <c r="TUN417" s="2"/>
      <c r="TUO417" s="2"/>
      <c r="TUP417" s="2"/>
      <c r="TUQ417" s="2"/>
      <c r="TUR417" s="2"/>
      <c r="TUS417" s="2"/>
      <c r="TUU417" s="132"/>
      <c r="TUV417" s="132"/>
      <c r="TUW417" s="140"/>
      <c r="TUX417" s="132"/>
      <c r="TUY417" s="132"/>
      <c r="TUZ417" s="132"/>
      <c r="TVA417" s="140"/>
      <c r="TVB417" s="140"/>
      <c r="TVC417" s="132"/>
      <c r="TVD417" s="141"/>
      <c r="TVF417" s="2"/>
      <c r="TVG417" s="2"/>
      <c r="TVH417" s="2"/>
      <c r="TVI417" s="2"/>
      <c r="TVJ417" s="2"/>
      <c r="TVK417" s="2"/>
      <c r="TVL417" s="2"/>
      <c r="TVM417" s="2"/>
      <c r="TVO417" s="132"/>
      <c r="TVP417" s="132"/>
      <c r="TVQ417" s="140"/>
      <c r="TVR417" s="132"/>
      <c r="TVS417" s="132"/>
      <c r="TVT417" s="132"/>
      <c r="TVU417" s="140"/>
      <c r="TVV417" s="140"/>
      <c r="TVW417" s="132"/>
      <c r="TVX417" s="141"/>
      <c r="TVZ417" s="2"/>
      <c r="TWA417" s="2"/>
      <c r="TWB417" s="2"/>
      <c r="TWC417" s="2"/>
      <c r="TWD417" s="2"/>
      <c r="TWE417" s="2"/>
      <c r="TWF417" s="2"/>
      <c r="TWG417" s="2"/>
      <c r="TWI417" s="132"/>
      <c r="TWJ417" s="132"/>
      <c r="TWK417" s="140"/>
      <c r="TWL417" s="132"/>
      <c r="TWM417" s="132"/>
      <c r="TWN417" s="132"/>
      <c r="TWO417" s="140"/>
      <c r="TWP417" s="140"/>
      <c r="TWQ417" s="132"/>
      <c r="TWR417" s="141"/>
      <c r="TWT417" s="2"/>
      <c r="TWU417" s="2"/>
      <c r="TWV417" s="2"/>
      <c r="TWW417" s="2"/>
      <c r="TWX417" s="2"/>
      <c r="TWY417" s="2"/>
      <c r="TWZ417" s="2"/>
      <c r="TXA417" s="2"/>
      <c r="TXC417" s="132"/>
      <c r="TXD417" s="132"/>
      <c r="TXE417" s="140"/>
      <c r="TXF417" s="132"/>
      <c r="TXG417" s="132"/>
      <c r="TXH417" s="132"/>
      <c r="TXI417" s="140"/>
      <c r="TXJ417" s="140"/>
      <c r="TXK417" s="132"/>
      <c r="TXL417" s="141"/>
      <c r="TXN417" s="2"/>
      <c r="TXO417" s="2"/>
      <c r="TXP417" s="2"/>
      <c r="TXQ417" s="2"/>
      <c r="TXR417" s="2"/>
      <c r="TXS417" s="2"/>
      <c r="TXT417" s="2"/>
      <c r="TXU417" s="2"/>
      <c r="TXW417" s="132"/>
      <c r="TXX417" s="132"/>
      <c r="TXY417" s="140"/>
      <c r="TXZ417" s="132"/>
      <c r="TYA417" s="132"/>
      <c r="TYB417" s="132"/>
      <c r="TYC417" s="140"/>
      <c r="TYD417" s="140"/>
      <c r="TYE417" s="132"/>
      <c r="TYF417" s="141"/>
      <c r="TYH417" s="2"/>
      <c r="TYI417" s="2"/>
      <c r="TYJ417" s="2"/>
      <c r="TYK417" s="2"/>
      <c r="TYL417" s="2"/>
      <c r="TYM417" s="2"/>
      <c r="TYN417" s="2"/>
      <c r="TYO417" s="2"/>
      <c r="TYQ417" s="132"/>
      <c r="TYR417" s="132"/>
      <c r="TYS417" s="140"/>
      <c r="TYT417" s="132"/>
      <c r="TYU417" s="132"/>
      <c r="TYV417" s="132"/>
      <c r="TYW417" s="140"/>
      <c r="TYX417" s="140"/>
      <c r="TYY417" s="132"/>
      <c r="TYZ417" s="141"/>
      <c r="TZB417" s="2"/>
      <c r="TZC417" s="2"/>
      <c r="TZD417" s="2"/>
      <c r="TZE417" s="2"/>
      <c r="TZF417" s="2"/>
      <c r="TZG417" s="2"/>
      <c r="TZH417" s="2"/>
      <c r="TZI417" s="2"/>
      <c r="TZK417" s="132"/>
      <c r="TZL417" s="132"/>
      <c r="TZM417" s="140"/>
      <c r="TZN417" s="132"/>
      <c r="TZO417" s="132"/>
      <c r="TZP417" s="132"/>
      <c r="TZQ417" s="140"/>
      <c r="TZR417" s="140"/>
      <c r="TZS417" s="132"/>
      <c r="TZT417" s="141"/>
      <c r="TZV417" s="2"/>
      <c r="TZW417" s="2"/>
      <c r="TZX417" s="2"/>
      <c r="TZY417" s="2"/>
      <c r="TZZ417" s="2"/>
      <c r="UAA417" s="2"/>
      <c r="UAB417" s="2"/>
      <c r="UAC417" s="2"/>
      <c r="UAE417" s="132"/>
      <c r="UAF417" s="132"/>
      <c r="UAG417" s="140"/>
      <c r="UAH417" s="132"/>
      <c r="UAI417" s="132"/>
      <c r="UAJ417" s="132"/>
      <c r="UAK417" s="140"/>
      <c r="UAL417" s="140"/>
      <c r="UAM417" s="132"/>
      <c r="UAN417" s="141"/>
      <c r="UAP417" s="2"/>
      <c r="UAQ417" s="2"/>
      <c r="UAR417" s="2"/>
      <c r="UAS417" s="2"/>
      <c r="UAT417" s="2"/>
      <c r="UAU417" s="2"/>
      <c r="UAV417" s="2"/>
      <c r="UAW417" s="2"/>
      <c r="UAY417" s="132"/>
      <c r="UAZ417" s="132"/>
      <c r="UBA417" s="140"/>
      <c r="UBB417" s="132"/>
      <c r="UBC417" s="132"/>
      <c r="UBD417" s="132"/>
      <c r="UBE417" s="140"/>
      <c r="UBF417" s="140"/>
      <c r="UBG417" s="132"/>
      <c r="UBH417" s="141"/>
      <c r="UBJ417" s="2"/>
      <c r="UBK417" s="2"/>
      <c r="UBL417" s="2"/>
      <c r="UBM417" s="2"/>
      <c r="UBN417" s="2"/>
      <c r="UBO417" s="2"/>
      <c r="UBP417" s="2"/>
      <c r="UBQ417" s="2"/>
      <c r="UBS417" s="132"/>
      <c r="UBT417" s="132"/>
      <c r="UBU417" s="140"/>
      <c r="UBV417" s="132"/>
      <c r="UBW417" s="132"/>
      <c r="UBX417" s="132"/>
      <c r="UBY417" s="140"/>
      <c r="UBZ417" s="140"/>
      <c r="UCA417" s="132"/>
      <c r="UCB417" s="141"/>
      <c r="UCD417" s="2"/>
      <c r="UCE417" s="2"/>
      <c r="UCF417" s="2"/>
      <c r="UCG417" s="2"/>
      <c r="UCH417" s="2"/>
      <c r="UCI417" s="2"/>
      <c r="UCJ417" s="2"/>
      <c r="UCK417" s="2"/>
      <c r="UCM417" s="132"/>
      <c r="UCN417" s="132"/>
      <c r="UCO417" s="140"/>
      <c r="UCP417" s="132"/>
      <c r="UCQ417" s="132"/>
      <c r="UCR417" s="132"/>
      <c r="UCS417" s="140"/>
      <c r="UCT417" s="140"/>
      <c r="UCU417" s="132"/>
      <c r="UCV417" s="141"/>
      <c r="UCX417" s="2"/>
      <c r="UCY417" s="2"/>
      <c r="UCZ417" s="2"/>
      <c r="UDA417" s="2"/>
      <c r="UDB417" s="2"/>
      <c r="UDC417" s="2"/>
      <c r="UDD417" s="2"/>
      <c r="UDE417" s="2"/>
      <c r="UDG417" s="132"/>
      <c r="UDH417" s="132"/>
      <c r="UDI417" s="140"/>
      <c r="UDJ417" s="132"/>
      <c r="UDK417" s="132"/>
      <c r="UDL417" s="132"/>
      <c r="UDM417" s="140"/>
      <c r="UDN417" s="140"/>
      <c r="UDO417" s="132"/>
      <c r="UDP417" s="141"/>
      <c r="UDR417" s="2"/>
      <c r="UDS417" s="2"/>
      <c r="UDT417" s="2"/>
      <c r="UDU417" s="2"/>
      <c r="UDV417" s="2"/>
      <c r="UDW417" s="2"/>
      <c r="UDX417" s="2"/>
      <c r="UDY417" s="2"/>
      <c r="UEA417" s="132"/>
      <c r="UEB417" s="132"/>
      <c r="UEC417" s="140"/>
      <c r="UED417" s="132"/>
      <c r="UEE417" s="132"/>
      <c r="UEF417" s="132"/>
      <c r="UEG417" s="140"/>
      <c r="UEH417" s="140"/>
      <c r="UEI417" s="132"/>
      <c r="UEJ417" s="141"/>
      <c r="UEL417" s="2"/>
      <c r="UEM417" s="2"/>
      <c r="UEN417" s="2"/>
      <c r="UEO417" s="2"/>
      <c r="UEP417" s="2"/>
      <c r="UEQ417" s="2"/>
      <c r="UER417" s="2"/>
      <c r="UES417" s="2"/>
      <c r="UEU417" s="132"/>
      <c r="UEV417" s="132"/>
      <c r="UEW417" s="140"/>
      <c r="UEX417" s="132"/>
      <c r="UEY417" s="132"/>
      <c r="UEZ417" s="132"/>
      <c r="UFA417" s="140"/>
      <c r="UFB417" s="140"/>
      <c r="UFC417" s="132"/>
      <c r="UFD417" s="141"/>
      <c r="UFF417" s="2"/>
      <c r="UFG417" s="2"/>
      <c r="UFH417" s="2"/>
      <c r="UFI417" s="2"/>
      <c r="UFJ417" s="2"/>
      <c r="UFK417" s="2"/>
      <c r="UFL417" s="2"/>
      <c r="UFM417" s="2"/>
      <c r="UFO417" s="132"/>
      <c r="UFP417" s="132"/>
      <c r="UFQ417" s="140"/>
      <c r="UFR417" s="132"/>
      <c r="UFS417" s="132"/>
      <c r="UFT417" s="132"/>
      <c r="UFU417" s="140"/>
      <c r="UFV417" s="140"/>
      <c r="UFW417" s="132"/>
      <c r="UFX417" s="141"/>
      <c r="UFZ417" s="2"/>
      <c r="UGA417" s="2"/>
      <c r="UGB417" s="2"/>
      <c r="UGC417" s="2"/>
      <c r="UGD417" s="2"/>
      <c r="UGE417" s="2"/>
      <c r="UGF417" s="2"/>
      <c r="UGG417" s="2"/>
      <c r="UGI417" s="132"/>
      <c r="UGJ417" s="132"/>
      <c r="UGK417" s="140"/>
      <c r="UGL417" s="132"/>
      <c r="UGM417" s="132"/>
      <c r="UGN417" s="132"/>
      <c r="UGO417" s="140"/>
      <c r="UGP417" s="140"/>
      <c r="UGQ417" s="132"/>
      <c r="UGR417" s="141"/>
      <c r="UGT417" s="2"/>
      <c r="UGU417" s="2"/>
      <c r="UGV417" s="2"/>
      <c r="UGW417" s="2"/>
      <c r="UGX417" s="2"/>
      <c r="UGY417" s="2"/>
      <c r="UGZ417" s="2"/>
      <c r="UHA417" s="2"/>
      <c r="UHC417" s="132"/>
      <c r="UHD417" s="132"/>
      <c r="UHE417" s="140"/>
      <c r="UHF417" s="132"/>
      <c r="UHG417" s="132"/>
      <c r="UHH417" s="132"/>
      <c r="UHI417" s="140"/>
      <c r="UHJ417" s="140"/>
      <c r="UHK417" s="132"/>
      <c r="UHL417" s="141"/>
      <c r="UHN417" s="2"/>
      <c r="UHO417" s="2"/>
      <c r="UHP417" s="2"/>
      <c r="UHQ417" s="2"/>
      <c r="UHR417" s="2"/>
      <c r="UHS417" s="2"/>
      <c r="UHT417" s="2"/>
      <c r="UHU417" s="2"/>
      <c r="UHW417" s="132"/>
      <c r="UHX417" s="132"/>
      <c r="UHY417" s="140"/>
      <c r="UHZ417" s="132"/>
      <c r="UIA417" s="132"/>
      <c r="UIB417" s="132"/>
      <c r="UIC417" s="140"/>
      <c r="UID417" s="140"/>
      <c r="UIE417" s="132"/>
      <c r="UIF417" s="141"/>
      <c r="UIH417" s="2"/>
      <c r="UII417" s="2"/>
      <c r="UIJ417" s="2"/>
      <c r="UIK417" s="2"/>
      <c r="UIL417" s="2"/>
      <c r="UIM417" s="2"/>
      <c r="UIN417" s="2"/>
      <c r="UIO417" s="2"/>
      <c r="UIQ417" s="132"/>
      <c r="UIR417" s="132"/>
      <c r="UIS417" s="140"/>
      <c r="UIT417" s="132"/>
      <c r="UIU417" s="132"/>
      <c r="UIV417" s="132"/>
      <c r="UIW417" s="140"/>
      <c r="UIX417" s="140"/>
      <c r="UIY417" s="132"/>
      <c r="UIZ417" s="141"/>
      <c r="UJB417" s="2"/>
      <c r="UJC417" s="2"/>
      <c r="UJD417" s="2"/>
      <c r="UJE417" s="2"/>
      <c r="UJF417" s="2"/>
      <c r="UJG417" s="2"/>
      <c r="UJH417" s="2"/>
      <c r="UJI417" s="2"/>
      <c r="UJK417" s="132"/>
      <c r="UJL417" s="132"/>
      <c r="UJM417" s="140"/>
      <c r="UJN417" s="132"/>
      <c r="UJO417" s="132"/>
      <c r="UJP417" s="132"/>
      <c r="UJQ417" s="140"/>
      <c r="UJR417" s="140"/>
      <c r="UJS417" s="132"/>
      <c r="UJT417" s="141"/>
      <c r="UJV417" s="2"/>
      <c r="UJW417" s="2"/>
      <c r="UJX417" s="2"/>
      <c r="UJY417" s="2"/>
      <c r="UJZ417" s="2"/>
      <c r="UKA417" s="2"/>
      <c r="UKB417" s="2"/>
      <c r="UKC417" s="2"/>
      <c r="UKE417" s="132"/>
      <c r="UKF417" s="132"/>
      <c r="UKG417" s="140"/>
      <c r="UKH417" s="132"/>
      <c r="UKI417" s="132"/>
      <c r="UKJ417" s="132"/>
      <c r="UKK417" s="140"/>
      <c r="UKL417" s="140"/>
      <c r="UKM417" s="132"/>
      <c r="UKN417" s="141"/>
      <c r="UKP417" s="2"/>
      <c r="UKQ417" s="2"/>
      <c r="UKR417" s="2"/>
      <c r="UKS417" s="2"/>
      <c r="UKT417" s="2"/>
      <c r="UKU417" s="2"/>
      <c r="UKV417" s="2"/>
      <c r="UKW417" s="2"/>
      <c r="UKY417" s="132"/>
      <c r="UKZ417" s="132"/>
      <c r="ULA417" s="140"/>
      <c r="ULB417" s="132"/>
      <c r="ULC417" s="132"/>
      <c r="ULD417" s="132"/>
      <c r="ULE417" s="140"/>
      <c r="ULF417" s="140"/>
      <c r="ULG417" s="132"/>
      <c r="ULH417" s="141"/>
      <c r="ULJ417" s="2"/>
      <c r="ULK417" s="2"/>
      <c r="ULL417" s="2"/>
      <c r="ULM417" s="2"/>
      <c r="ULN417" s="2"/>
      <c r="ULO417" s="2"/>
      <c r="ULP417" s="2"/>
      <c r="ULQ417" s="2"/>
      <c r="ULS417" s="132"/>
      <c r="ULT417" s="132"/>
      <c r="ULU417" s="140"/>
      <c r="ULV417" s="132"/>
      <c r="ULW417" s="132"/>
      <c r="ULX417" s="132"/>
      <c r="ULY417" s="140"/>
      <c r="ULZ417" s="140"/>
      <c r="UMA417" s="132"/>
      <c r="UMB417" s="141"/>
      <c r="UMD417" s="2"/>
      <c r="UME417" s="2"/>
      <c r="UMF417" s="2"/>
      <c r="UMG417" s="2"/>
      <c r="UMH417" s="2"/>
      <c r="UMI417" s="2"/>
      <c r="UMJ417" s="2"/>
      <c r="UMK417" s="2"/>
      <c r="UMM417" s="132"/>
      <c r="UMN417" s="132"/>
      <c r="UMO417" s="140"/>
      <c r="UMP417" s="132"/>
      <c r="UMQ417" s="132"/>
      <c r="UMR417" s="132"/>
      <c r="UMS417" s="140"/>
      <c r="UMT417" s="140"/>
      <c r="UMU417" s="132"/>
      <c r="UMV417" s="141"/>
      <c r="UMX417" s="2"/>
      <c r="UMY417" s="2"/>
      <c r="UMZ417" s="2"/>
      <c r="UNA417" s="2"/>
      <c r="UNB417" s="2"/>
      <c r="UNC417" s="2"/>
      <c r="UND417" s="2"/>
      <c r="UNE417" s="2"/>
      <c r="UNG417" s="132"/>
      <c r="UNH417" s="132"/>
      <c r="UNI417" s="140"/>
      <c r="UNJ417" s="132"/>
      <c r="UNK417" s="132"/>
      <c r="UNL417" s="132"/>
      <c r="UNM417" s="140"/>
      <c r="UNN417" s="140"/>
      <c r="UNO417" s="132"/>
      <c r="UNP417" s="141"/>
      <c r="UNR417" s="2"/>
      <c r="UNS417" s="2"/>
      <c r="UNT417" s="2"/>
      <c r="UNU417" s="2"/>
      <c r="UNV417" s="2"/>
      <c r="UNW417" s="2"/>
      <c r="UNX417" s="2"/>
      <c r="UNY417" s="2"/>
      <c r="UOA417" s="132"/>
      <c r="UOB417" s="132"/>
      <c r="UOC417" s="140"/>
      <c r="UOD417" s="132"/>
      <c r="UOE417" s="132"/>
      <c r="UOF417" s="132"/>
      <c r="UOG417" s="140"/>
      <c r="UOH417" s="140"/>
      <c r="UOI417" s="132"/>
      <c r="UOJ417" s="141"/>
      <c r="UOL417" s="2"/>
      <c r="UOM417" s="2"/>
      <c r="UON417" s="2"/>
      <c r="UOO417" s="2"/>
      <c r="UOP417" s="2"/>
      <c r="UOQ417" s="2"/>
      <c r="UOR417" s="2"/>
      <c r="UOS417" s="2"/>
      <c r="UOU417" s="132"/>
      <c r="UOV417" s="132"/>
      <c r="UOW417" s="140"/>
      <c r="UOX417" s="132"/>
      <c r="UOY417" s="132"/>
      <c r="UOZ417" s="132"/>
      <c r="UPA417" s="140"/>
      <c r="UPB417" s="140"/>
      <c r="UPC417" s="132"/>
      <c r="UPD417" s="141"/>
      <c r="UPF417" s="2"/>
      <c r="UPG417" s="2"/>
      <c r="UPH417" s="2"/>
      <c r="UPI417" s="2"/>
      <c r="UPJ417" s="2"/>
      <c r="UPK417" s="2"/>
      <c r="UPL417" s="2"/>
      <c r="UPM417" s="2"/>
      <c r="UPO417" s="132"/>
      <c r="UPP417" s="132"/>
      <c r="UPQ417" s="140"/>
      <c r="UPR417" s="132"/>
      <c r="UPS417" s="132"/>
      <c r="UPT417" s="132"/>
      <c r="UPU417" s="140"/>
      <c r="UPV417" s="140"/>
      <c r="UPW417" s="132"/>
      <c r="UPX417" s="141"/>
      <c r="UPZ417" s="2"/>
      <c r="UQA417" s="2"/>
      <c r="UQB417" s="2"/>
      <c r="UQC417" s="2"/>
      <c r="UQD417" s="2"/>
      <c r="UQE417" s="2"/>
      <c r="UQF417" s="2"/>
      <c r="UQG417" s="2"/>
      <c r="UQI417" s="132"/>
      <c r="UQJ417" s="132"/>
      <c r="UQK417" s="140"/>
      <c r="UQL417" s="132"/>
      <c r="UQM417" s="132"/>
      <c r="UQN417" s="132"/>
      <c r="UQO417" s="140"/>
      <c r="UQP417" s="140"/>
      <c r="UQQ417" s="132"/>
      <c r="UQR417" s="141"/>
      <c r="UQT417" s="2"/>
      <c r="UQU417" s="2"/>
      <c r="UQV417" s="2"/>
      <c r="UQW417" s="2"/>
      <c r="UQX417" s="2"/>
      <c r="UQY417" s="2"/>
      <c r="UQZ417" s="2"/>
      <c r="URA417" s="2"/>
      <c r="URC417" s="132"/>
      <c r="URD417" s="132"/>
      <c r="URE417" s="140"/>
      <c r="URF417" s="132"/>
      <c r="URG417" s="132"/>
      <c r="URH417" s="132"/>
      <c r="URI417" s="140"/>
      <c r="URJ417" s="140"/>
      <c r="URK417" s="132"/>
      <c r="URL417" s="141"/>
      <c r="URN417" s="2"/>
      <c r="URO417" s="2"/>
      <c r="URP417" s="2"/>
      <c r="URQ417" s="2"/>
      <c r="URR417" s="2"/>
      <c r="URS417" s="2"/>
      <c r="URT417" s="2"/>
      <c r="URU417" s="2"/>
      <c r="URW417" s="132"/>
      <c r="URX417" s="132"/>
      <c r="URY417" s="140"/>
      <c r="URZ417" s="132"/>
      <c r="USA417" s="132"/>
      <c r="USB417" s="132"/>
      <c r="USC417" s="140"/>
      <c r="USD417" s="140"/>
      <c r="USE417" s="132"/>
      <c r="USF417" s="141"/>
      <c r="USH417" s="2"/>
      <c r="USI417" s="2"/>
      <c r="USJ417" s="2"/>
      <c r="USK417" s="2"/>
      <c r="USL417" s="2"/>
      <c r="USM417" s="2"/>
      <c r="USN417" s="2"/>
      <c r="USO417" s="2"/>
      <c r="USQ417" s="132"/>
      <c r="USR417" s="132"/>
      <c r="USS417" s="140"/>
      <c r="UST417" s="132"/>
      <c r="USU417" s="132"/>
      <c r="USV417" s="132"/>
      <c r="USW417" s="140"/>
      <c r="USX417" s="140"/>
      <c r="USY417" s="132"/>
      <c r="USZ417" s="141"/>
      <c r="UTB417" s="2"/>
      <c r="UTC417" s="2"/>
      <c r="UTD417" s="2"/>
      <c r="UTE417" s="2"/>
      <c r="UTF417" s="2"/>
      <c r="UTG417" s="2"/>
      <c r="UTH417" s="2"/>
      <c r="UTI417" s="2"/>
      <c r="UTK417" s="132"/>
      <c r="UTL417" s="132"/>
      <c r="UTM417" s="140"/>
      <c r="UTN417" s="132"/>
      <c r="UTO417" s="132"/>
      <c r="UTP417" s="132"/>
      <c r="UTQ417" s="140"/>
      <c r="UTR417" s="140"/>
      <c r="UTS417" s="132"/>
      <c r="UTT417" s="141"/>
      <c r="UTV417" s="2"/>
      <c r="UTW417" s="2"/>
      <c r="UTX417" s="2"/>
      <c r="UTY417" s="2"/>
      <c r="UTZ417" s="2"/>
      <c r="UUA417" s="2"/>
      <c r="UUB417" s="2"/>
      <c r="UUC417" s="2"/>
      <c r="UUE417" s="132"/>
      <c r="UUF417" s="132"/>
      <c r="UUG417" s="140"/>
      <c r="UUH417" s="132"/>
      <c r="UUI417" s="132"/>
      <c r="UUJ417" s="132"/>
      <c r="UUK417" s="140"/>
      <c r="UUL417" s="140"/>
      <c r="UUM417" s="132"/>
      <c r="UUN417" s="141"/>
      <c r="UUP417" s="2"/>
      <c r="UUQ417" s="2"/>
      <c r="UUR417" s="2"/>
      <c r="UUS417" s="2"/>
      <c r="UUT417" s="2"/>
      <c r="UUU417" s="2"/>
      <c r="UUV417" s="2"/>
      <c r="UUW417" s="2"/>
      <c r="UUY417" s="132"/>
      <c r="UUZ417" s="132"/>
      <c r="UVA417" s="140"/>
    </row>
    <row r="418" spans="2:14770" x14ac:dyDescent="0.2">
      <c r="B418" s="140"/>
      <c r="C418" s="132"/>
      <c r="D418" s="140"/>
      <c r="E418" s="140"/>
      <c r="F418" s="141"/>
      <c r="M418" s="3"/>
      <c r="N418" s="3"/>
      <c r="O418" s="3"/>
      <c r="P418" s="3"/>
      <c r="Q418" s="141"/>
      <c r="S418" s="2"/>
      <c r="T418" s="2"/>
      <c r="U418" s="2"/>
      <c r="V418" s="2"/>
      <c r="W418" s="2"/>
      <c r="X418" s="2"/>
      <c r="Y418" s="2"/>
      <c r="Z418" s="2"/>
      <c r="AB418" s="132"/>
      <c r="AC418" s="132"/>
      <c r="AD418" s="140"/>
      <c r="AE418" s="132"/>
      <c r="AF418" s="132"/>
      <c r="AG418" s="132"/>
      <c r="AH418" s="140"/>
      <c r="AI418" s="140"/>
      <c r="AJ418" s="132"/>
      <c r="AK418" s="141"/>
      <c r="AM418" s="2"/>
      <c r="AN418" s="2"/>
      <c r="AO418" s="2"/>
      <c r="AP418" s="2"/>
      <c r="AQ418" s="2"/>
      <c r="AR418" s="2"/>
      <c r="AS418" s="2"/>
      <c r="AT418" s="2"/>
      <c r="AV418" s="132"/>
      <c r="AW418" s="132"/>
      <c r="AX418" s="140"/>
      <c r="AY418" s="132"/>
      <c r="AZ418" s="132"/>
      <c r="BA418" s="132"/>
      <c r="BB418" s="140"/>
      <c r="BC418" s="140"/>
      <c r="BD418" s="132"/>
      <c r="BE418" s="141"/>
      <c r="BG418" s="2"/>
      <c r="BH418" s="2"/>
      <c r="BI418" s="2"/>
      <c r="BJ418" s="2"/>
      <c r="BK418" s="2"/>
      <c r="BL418" s="2"/>
      <c r="BM418" s="2"/>
      <c r="BN418" s="2"/>
      <c r="BP418" s="132"/>
      <c r="BQ418" s="132"/>
      <c r="BR418" s="140"/>
      <c r="BS418" s="132"/>
      <c r="BT418" s="132"/>
      <c r="BU418" s="132"/>
      <c r="BV418" s="140"/>
      <c r="BW418" s="140"/>
      <c r="BX418" s="132"/>
      <c r="BY418" s="141"/>
      <c r="CA418" s="2"/>
      <c r="CB418" s="2"/>
      <c r="CC418" s="2"/>
      <c r="CD418" s="2"/>
      <c r="CE418" s="2"/>
      <c r="CF418" s="2"/>
      <c r="CG418" s="2"/>
      <c r="CH418" s="2"/>
      <c r="CJ418" s="132"/>
      <c r="CK418" s="132"/>
      <c r="CL418" s="140"/>
      <c r="CM418" s="132"/>
      <c r="CN418" s="132"/>
      <c r="CO418" s="132"/>
      <c r="CP418" s="140"/>
      <c r="CQ418" s="140"/>
      <c r="CR418" s="132"/>
      <c r="CS418" s="141"/>
      <c r="CU418" s="2"/>
      <c r="CV418" s="2"/>
      <c r="CW418" s="2"/>
      <c r="CX418" s="2"/>
      <c r="CY418" s="2"/>
      <c r="CZ418" s="2"/>
      <c r="DA418" s="2"/>
      <c r="DB418" s="2"/>
      <c r="DD418" s="132"/>
      <c r="DE418" s="132"/>
      <c r="DF418" s="140"/>
      <c r="DG418" s="132"/>
      <c r="DH418" s="132"/>
      <c r="DI418" s="132"/>
      <c r="DJ418" s="140"/>
      <c r="DK418" s="140"/>
      <c r="DL418" s="132"/>
      <c r="DM418" s="141"/>
      <c r="DO418" s="2"/>
      <c r="DP418" s="2"/>
      <c r="DQ418" s="2"/>
      <c r="DR418" s="2"/>
      <c r="DS418" s="2"/>
      <c r="DT418" s="2"/>
      <c r="DU418" s="2"/>
      <c r="DV418" s="2"/>
      <c r="DX418" s="132"/>
      <c r="DY418" s="132"/>
      <c r="DZ418" s="140"/>
      <c r="EA418" s="132"/>
      <c r="EB418" s="132"/>
      <c r="EC418" s="132"/>
      <c r="ED418" s="140"/>
      <c r="EE418" s="140"/>
      <c r="EF418" s="132"/>
      <c r="EG418" s="141"/>
      <c r="EI418" s="2"/>
      <c r="EJ418" s="2"/>
      <c r="EK418" s="2"/>
      <c r="EL418" s="2"/>
      <c r="EM418" s="2"/>
      <c r="EN418" s="2"/>
      <c r="EO418" s="2"/>
      <c r="EP418" s="2"/>
      <c r="ER418" s="132"/>
      <c r="ES418" s="132"/>
      <c r="ET418" s="140"/>
      <c r="EU418" s="132"/>
      <c r="EV418" s="132"/>
      <c r="EW418" s="132"/>
      <c r="EX418" s="140"/>
      <c r="EY418" s="140"/>
      <c r="EZ418" s="132"/>
      <c r="FA418" s="141"/>
      <c r="FC418" s="2"/>
      <c r="FD418" s="2"/>
      <c r="FE418" s="2"/>
      <c r="FF418" s="2"/>
      <c r="FG418" s="2"/>
      <c r="FH418" s="2"/>
      <c r="FI418" s="2"/>
      <c r="FJ418" s="2"/>
      <c r="FL418" s="132"/>
      <c r="FM418" s="132"/>
      <c r="FN418" s="140"/>
      <c r="FO418" s="132"/>
      <c r="FP418" s="132"/>
      <c r="FQ418" s="132"/>
      <c r="FR418" s="140"/>
      <c r="FS418" s="140"/>
      <c r="FT418" s="132"/>
      <c r="FU418" s="141"/>
      <c r="FW418" s="2"/>
      <c r="FX418" s="2"/>
      <c r="FY418" s="2"/>
      <c r="FZ418" s="2"/>
      <c r="GA418" s="2"/>
      <c r="GB418" s="2"/>
      <c r="GC418" s="2"/>
      <c r="GD418" s="2"/>
      <c r="GF418" s="132"/>
      <c r="GG418" s="132"/>
      <c r="GH418" s="140"/>
      <c r="GI418" s="132"/>
      <c r="GJ418" s="132"/>
      <c r="GK418" s="132"/>
      <c r="GL418" s="140"/>
      <c r="GM418" s="140"/>
      <c r="GN418" s="132"/>
      <c r="GO418" s="141"/>
      <c r="GQ418" s="2"/>
      <c r="GR418" s="2"/>
      <c r="GS418" s="2"/>
      <c r="GT418" s="2"/>
      <c r="GU418" s="2"/>
      <c r="GV418" s="2"/>
      <c r="GW418" s="2"/>
      <c r="GX418" s="2"/>
      <c r="GZ418" s="132"/>
      <c r="HA418" s="132"/>
      <c r="HB418" s="140"/>
      <c r="HC418" s="132"/>
      <c r="HD418" s="132"/>
      <c r="HE418" s="132"/>
      <c r="HF418" s="140"/>
      <c r="HG418" s="140"/>
      <c r="HH418" s="132"/>
      <c r="HI418" s="141"/>
      <c r="HK418" s="2"/>
      <c r="HL418" s="2"/>
      <c r="HM418" s="2"/>
      <c r="HN418" s="2"/>
      <c r="HO418" s="2"/>
      <c r="HP418" s="2"/>
      <c r="HQ418" s="2"/>
      <c r="HR418" s="2"/>
      <c r="HT418" s="132"/>
      <c r="HU418" s="132"/>
      <c r="HV418" s="140"/>
      <c r="HW418" s="132"/>
      <c r="HX418" s="132"/>
      <c r="HY418" s="132"/>
      <c r="HZ418" s="140"/>
      <c r="IA418" s="140"/>
      <c r="IB418" s="132"/>
      <c r="IC418" s="141"/>
      <c r="IE418" s="2"/>
      <c r="IF418" s="2"/>
      <c r="IG418" s="2"/>
      <c r="IH418" s="2"/>
      <c r="II418" s="2"/>
      <c r="IJ418" s="2"/>
      <c r="IK418" s="2"/>
      <c r="IL418" s="2"/>
      <c r="IN418" s="132"/>
      <c r="IO418" s="132"/>
      <c r="IP418" s="140"/>
      <c r="IQ418" s="132"/>
      <c r="IR418" s="132"/>
      <c r="IS418" s="132"/>
      <c r="IT418" s="140"/>
      <c r="IU418" s="140"/>
      <c r="IV418" s="132"/>
      <c r="IW418" s="141"/>
      <c r="IY418" s="2"/>
      <c r="IZ418" s="2"/>
      <c r="JA418" s="2"/>
      <c r="JB418" s="2"/>
      <c r="JC418" s="2"/>
      <c r="JD418" s="2"/>
      <c r="JE418" s="2"/>
      <c r="JF418" s="2"/>
      <c r="JH418" s="132"/>
      <c r="JI418" s="132"/>
      <c r="JJ418" s="140"/>
      <c r="JK418" s="132"/>
      <c r="JL418" s="132"/>
      <c r="JM418" s="132"/>
      <c r="JN418" s="140"/>
      <c r="JO418" s="140"/>
      <c r="JP418" s="132"/>
      <c r="JQ418" s="141"/>
      <c r="JS418" s="2"/>
      <c r="JT418" s="2"/>
      <c r="JU418" s="2"/>
      <c r="JV418" s="2"/>
      <c r="JW418" s="2"/>
      <c r="JX418" s="2"/>
      <c r="JY418" s="2"/>
      <c r="JZ418" s="2"/>
      <c r="KB418" s="132"/>
      <c r="KC418" s="132"/>
      <c r="KD418" s="140"/>
      <c r="KE418" s="132"/>
      <c r="KF418" s="132"/>
      <c r="KG418" s="132"/>
      <c r="KH418" s="140"/>
      <c r="KI418" s="140"/>
      <c r="KJ418" s="132"/>
      <c r="KK418" s="141"/>
      <c r="KM418" s="2"/>
      <c r="KN418" s="2"/>
      <c r="KO418" s="2"/>
      <c r="KP418" s="2"/>
      <c r="KQ418" s="2"/>
      <c r="KR418" s="2"/>
      <c r="KS418" s="2"/>
      <c r="KT418" s="2"/>
      <c r="KV418" s="132"/>
      <c r="KW418" s="132"/>
      <c r="KX418" s="140"/>
      <c r="KY418" s="132"/>
      <c r="KZ418" s="132"/>
      <c r="LA418" s="132"/>
      <c r="LB418" s="140"/>
      <c r="LC418" s="140"/>
      <c r="LD418" s="132"/>
      <c r="LE418" s="141"/>
      <c r="LG418" s="2"/>
      <c r="LH418" s="2"/>
      <c r="LI418" s="2"/>
      <c r="LJ418" s="2"/>
      <c r="LK418" s="2"/>
      <c r="LL418" s="2"/>
      <c r="LM418" s="2"/>
      <c r="LN418" s="2"/>
      <c r="LP418" s="132"/>
      <c r="LQ418" s="132"/>
      <c r="LR418" s="140"/>
      <c r="LS418" s="132"/>
      <c r="LT418" s="132"/>
      <c r="LU418" s="132"/>
      <c r="LV418" s="140"/>
      <c r="LW418" s="140"/>
      <c r="LX418" s="132"/>
      <c r="LY418" s="141"/>
      <c r="MA418" s="2"/>
      <c r="MB418" s="2"/>
      <c r="MC418" s="2"/>
      <c r="MD418" s="2"/>
      <c r="ME418" s="2"/>
      <c r="MF418" s="2"/>
      <c r="MG418" s="2"/>
      <c r="MH418" s="2"/>
      <c r="MJ418" s="132"/>
      <c r="MK418" s="132"/>
      <c r="ML418" s="140"/>
      <c r="MM418" s="132"/>
      <c r="MN418" s="132"/>
      <c r="MO418" s="132"/>
      <c r="MP418" s="140"/>
      <c r="MQ418" s="140"/>
      <c r="MR418" s="132"/>
      <c r="MS418" s="141"/>
      <c r="MU418" s="2"/>
      <c r="MV418" s="2"/>
      <c r="MW418" s="2"/>
      <c r="MX418" s="2"/>
      <c r="MY418" s="2"/>
      <c r="MZ418" s="2"/>
      <c r="NA418" s="2"/>
      <c r="NB418" s="2"/>
      <c r="ND418" s="132"/>
      <c r="NE418" s="132"/>
      <c r="NF418" s="140"/>
      <c r="NG418" s="132"/>
      <c r="NH418" s="132"/>
      <c r="NI418" s="132"/>
      <c r="NJ418" s="140"/>
      <c r="NK418" s="140"/>
      <c r="NL418" s="132"/>
      <c r="NM418" s="141"/>
      <c r="NO418" s="2"/>
      <c r="NP418" s="2"/>
      <c r="NQ418" s="2"/>
      <c r="NR418" s="2"/>
      <c r="NS418" s="2"/>
      <c r="NT418" s="2"/>
      <c r="NU418" s="2"/>
      <c r="NV418" s="2"/>
      <c r="NX418" s="132"/>
      <c r="NY418" s="132"/>
      <c r="NZ418" s="140"/>
      <c r="OA418" s="132"/>
      <c r="OB418" s="132"/>
      <c r="OC418" s="132"/>
      <c r="OD418" s="140"/>
      <c r="OE418" s="140"/>
      <c r="OF418" s="132"/>
      <c r="OG418" s="141"/>
      <c r="OI418" s="2"/>
      <c r="OJ418" s="2"/>
      <c r="OK418" s="2"/>
      <c r="OL418" s="2"/>
      <c r="OM418" s="2"/>
      <c r="ON418" s="2"/>
      <c r="OO418" s="2"/>
      <c r="OP418" s="2"/>
      <c r="OR418" s="132"/>
      <c r="OS418" s="132"/>
      <c r="OT418" s="140"/>
      <c r="OU418" s="132"/>
      <c r="OV418" s="132"/>
      <c r="OW418" s="132"/>
      <c r="OX418" s="140"/>
      <c r="OY418" s="140"/>
      <c r="OZ418" s="132"/>
      <c r="PA418" s="141"/>
      <c r="PC418" s="2"/>
      <c r="PD418" s="2"/>
      <c r="PE418" s="2"/>
      <c r="PF418" s="2"/>
      <c r="PG418" s="2"/>
      <c r="PH418" s="2"/>
      <c r="PI418" s="2"/>
      <c r="PJ418" s="2"/>
      <c r="PL418" s="132"/>
      <c r="PM418" s="132"/>
      <c r="PN418" s="140"/>
      <c r="PO418" s="132"/>
      <c r="PP418" s="132"/>
      <c r="PQ418" s="132"/>
      <c r="PR418" s="140"/>
      <c r="PS418" s="140"/>
      <c r="PT418" s="132"/>
      <c r="PU418" s="141"/>
      <c r="PW418" s="2"/>
      <c r="PX418" s="2"/>
      <c r="PY418" s="2"/>
      <c r="PZ418" s="2"/>
      <c r="QA418" s="2"/>
      <c r="QB418" s="2"/>
      <c r="QC418" s="2"/>
      <c r="QD418" s="2"/>
      <c r="QF418" s="132"/>
      <c r="QG418" s="132"/>
      <c r="QH418" s="140"/>
      <c r="QI418" s="132"/>
      <c r="QJ418" s="132"/>
      <c r="QK418" s="132"/>
      <c r="QL418" s="140"/>
      <c r="QM418" s="140"/>
      <c r="QN418" s="132"/>
      <c r="QO418" s="141"/>
      <c r="QQ418" s="2"/>
      <c r="QR418" s="2"/>
      <c r="QS418" s="2"/>
      <c r="QT418" s="2"/>
      <c r="QU418" s="2"/>
      <c r="QV418" s="2"/>
      <c r="QW418" s="2"/>
      <c r="QX418" s="2"/>
      <c r="QZ418" s="132"/>
      <c r="RA418" s="132"/>
      <c r="RB418" s="140"/>
      <c r="RC418" s="132"/>
      <c r="RD418" s="132"/>
      <c r="RE418" s="132"/>
      <c r="RF418" s="140"/>
      <c r="RG418" s="140"/>
      <c r="RH418" s="132"/>
      <c r="RI418" s="141"/>
      <c r="RK418" s="2"/>
      <c r="RL418" s="2"/>
      <c r="RM418" s="2"/>
      <c r="RN418" s="2"/>
      <c r="RO418" s="2"/>
      <c r="RP418" s="2"/>
      <c r="RQ418" s="2"/>
      <c r="RR418" s="2"/>
      <c r="RT418" s="132"/>
      <c r="RU418" s="132"/>
      <c r="RV418" s="140"/>
      <c r="RW418" s="132"/>
      <c r="RX418" s="132"/>
      <c r="RY418" s="132"/>
      <c r="RZ418" s="140"/>
      <c r="SA418" s="140"/>
      <c r="SB418" s="132"/>
      <c r="SC418" s="141"/>
      <c r="SE418" s="2"/>
      <c r="SF418" s="2"/>
      <c r="SG418" s="2"/>
      <c r="SH418" s="2"/>
      <c r="SI418" s="2"/>
      <c r="SJ418" s="2"/>
      <c r="SK418" s="2"/>
      <c r="SL418" s="2"/>
      <c r="SN418" s="132"/>
      <c r="SO418" s="132"/>
      <c r="SP418" s="140"/>
      <c r="SQ418" s="132"/>
      <c r="SR418" s="132"/>
      <c r="SS418" s="132"/>
      <c r="ST418" s="140"/>
      <c r="SU418" s="140"/>
      <c r="SV418" s="132"/>
      <c r="SW418" s="141"/>
      <c r="SY418" s="2"/>
      <c r="SZ418" s="2"/>
      <c r="TA418" s="2"/>
      <c r="TB418" s="2"/>
      <c r="TC418" s="2"/>
      <c r="TD418" s="2"/>
      <c r="TE418" s="2"/>
      <c r="TF418" s="2"/>
      <c r="TH418" s="132"/>
      <c r="TI418" s="132"/>
      <c r="TJ418" s="140"/>
      <c r="TK418" s="132"/>
      <c r="TL418" s="132"/>
      <c r="TM418" s="132"/>
      <c r="TN418" s="140"/>
      <c r="TO418" s="140"/>
      <c r="TP418" s="132"/>
      <c r="TQ418" s="141"/>
      <c r="TS418" s="2"/>
      <c r="TT418" s="2"/>
      <c r="TU418" s="2"/>
      <c r="TV418" s="2"/>
      <c r="TW418" s="2"/>
      <c r="TX418" s="2"/>
      <c r="TY418" s="2"/>
      <c r="TZ418" s="2"/>
      <c r="UB418" s="132"/>
      <c r="UC418" s="132"/>
      <c r="UD418" s="140"/>
      <c r="UE418" s="132"/>
      <c r="UF418" s="132"/>
      <c r="UG418" s="132"/>
      <c r="UH418" s="140"/>
      <c r="UI418" s="140"/>
      <c r="UJ418" s="132"/>
      <c r="UK418" s="141"/>
      <c r="UM418" s="2"/>
      <c r="UN418" s="2"/>
      <c r="UO418" s="2"/>
      <c r="UP418" s="2"/>
      <c r="UQ418" s="2"/>
      <c r="UR418" s="2"/>
      <c r="US418" s="2"/>
      <c r="UT418" s="2"/>
      <c r="UV418" s="132"/>
      <c r="UW418" s="132"/>
      <c r="UX418" s="140"/>
      <c r="UY418" s="132"/>
      <c r="UZ418" s="132"/>
      <c r="VA418" s="132"/>
      <c r="VB418" s="140"/>
      <c r="VC418" s="140"/>
      <c r="VD418" s="132"/>
      <c r="VE418" s="141"/>
      <c r="VG418" s="2"/>
      <c r="VH418" s="2"/>
      <c r="VI418" s="2"/>
      <c r="VJ418" s="2"/>
      <c r="VK418" s="2"/>
      <c r="VL418" s="2"/>
      <c r="VM418" s="2"/>
      <c r="VN418" s="2"/>
      <c r="VP418" s="132"/>
      <c r="VQ418" s="132"/>
      <c r="VR418" s="140"/>
      <c r="VS418" s="132"/>
      <c r="VT418" s="132"/>
      <c r="VU418" s="132"/>
      <c r="VV418" s="140"/>
      <c r="VW418" s="140"/>
      <c r="VX418" s="132"/>
      <c r="VY418" s="141"/>
      <c r="WA418" s="2"/>
      <c r="WB418" s="2"/>
      <c r="WC418" s="2"/>
      <c r="WD418" s="2"/>
      <c r="WE418" s="2"/>
      <c r="WF418" s="2"/>
      <c r="WG418" s="2"/>
      <c r="WH418" s="2"/>
      <c r="WJ418" s="132"/>
      <c r="WK418" s="132"/>
      <c r="WL418" s="140"/>
      <c r="WM418" s="132"/>
      <c r="WN418" s="132"/>
      <c r="WO418" s="132"/>
      <c r="WP418" s="140"/>
      <c r="WQ418" s="140"/>
      <c r="WR418" s="132"/>
      <c r="WS418" s="141"/>
      <c r="WU418" s="2"/>
      <c r="WV418" s="2"/>
      <c r="WW418" s="2"/>
      <c r="WX418" s="2"/>
      <c r="WY418" s="2"/>
      <c r="WZ418" s="2"/>
      <c r="XA418" s="2"/>
      <c r="XB418" s="2"/>
      <c r="XD418" s="132"/>
      <c r="XE418" s="132"/>
      <c r="XF418" s="140"/>
      <c r="XG418" s="132"/>
      <c r="XH418" s="132"/>
      <c r="XI418" s="132"/>
      <c r="XJ418" s="140"/>
      <c r="XK418" s="140"/>
      <c r="XL418" s="132"/>
      <c r="XM418" s="141"/>
      <c r="XO418" s="2"/>
      <c r="XP418" s="2"/>
      <c r="XQ418" s="2"/>
      <c r="XR418" s="2"/>
      <c r="XS418" s="2"/>
      <c r="XT418" s="2"/>
      <c r="XU418" s="2"/>
      <c r="XV418" s="2"/>
      <c r="XX418" s="132"/>
      <c r="XY418" s="132"/>
      <c r="XZ418" s="140"/>
      <c r="YA418" s="132"/>
      <c r="YB418" s="132"/>
      <c r="YC418" s="132"/>
      <c r="YD418" s="140"/>
      <c r="YE418" s="140"/>
      <c r="YF418" s="132"/>
      <c r="YG418" s="141"/>
      <c r="YI418" s="2"/>
      <c r="YJ418" s="2"/>
      <c r="YK418" s="2"/>
      <c r="YL418" s="2"/>
      <c r="YM418" s="2"/>
      <c r="YN418" s="2"/>
      <c r="YO418" s="2"/>
      <c r="YP418" s="2"/>
      <c r="YR418" s="132"/>
      <c r="YS418" s="132"/>
      <c r="YT418" s="140"/>
      <c r="YU418" s="132"/>
      <c r="YV418" s="132"/>
      <c r="YW418" s="132"/>
      <c r="YX418" s="140"/>
      <c r="YY418" s="140"/>
      <c r="YZ418" s="132"/>
      <c r="ZA418" s="141"/>
      <c r="ZC418" s="2"/>
      <c r="ZD418" s="2"/>
      <c r="ZE418" s="2"/>
      <c r="ZF418" s="2"/>
      <c r="ZG418" s="2"/>
      <c r="ZH418" s="2"/>
      <c r="ZI418" s="2"/>
      <c r="ZJ418" s="2"/>
      <c r="ZL418" s="132"/>
      <c r="ZM418" s="132"/>
      <c r="ZN418" s="140"/>
      <c r="ZO418" s="132"/>
      <c r="ZP418" s="132"/>
      <c r="ZQ418" s="132"/>
      <c r="ZR418" s="140"/>
      <c r="ZS418" s="140"/>
      <c r="ZT418" s="132"/>
      <c r="ZU418" s="141"/>
      <c r="ZW418" s="2"/>
      <c r="ZX418" s="2"/>
      <c r="ZY418" s="2"/>
      <c r="ZZ418" s="2"/>
      <c r="AAA418" s="2"/>
      <c r="AAB418" s="2"/>
      <c r="AAC418" s="2"/>
      <c r="AAD418" s="2"/>
      <c r="AAF418" s="132"/>
      <c r="AAG418" s="132"/>
      <c r="AAH418" s="140"/>
      <c r="AAI418" s="132"/>
      <c r="AAJ418" s="132"/>
      <c r="AAK418" s="132"/>
      <c r="AAL418" s="140"/>
      <c r="AAM418" s="140"/>
      <c r="AAN418" s="132"/>
      <c r="AAO418" s="141"/>
      <c r="AAQ418" s="2"/>
      <c r="AAR418" s="2"/>
      <c r="AAS418" s="2"/>
      <c r="AAT418" s="2"/>
      <c r="AAU418" s="2"/>
      <c r="AAV418" s="2"/>
      <c r="AAW418" s="2"/>
      <c r="AAX418" s="2"/>
      <c r="AAZ418" s="132"/>
      <c r="ABA418" s="132"/>
      <c r="ABB418" s="140"/>
      <c r="ABC418" s="132"/>
      <c r="ABD418" s="132"/>
      <c r="ABE418" s="132"/>
      <c r="ABF418" s="140"/>
      <c r="ABG418" s="140"/>
      <c r="ABH418" s="132"/>
      <c r="ABI418" s="141"/>
      <c r="ABK418" s="2"/>
      <c r="ABL418" s="2"/>
      <c r="ABM418" s="2"/>
      <c r="ABN418" s="2"/>
      <c r="ABO418" s="2"/>
      <c r="ABP418" s="2"/>
      <c r="ABQ418" s="2"/>
      <c r="ABR418" s="2"/>
      <c r="ABT418" s="132"/>
      <c r="ABU418" s="132"/>
      <c r="ABV418" s="140"/>
      <c r="ABW418" s="132"/>
      <c r="ABX418" s="132"/>
      <c r="ABY418" s="132"/>
      <c r="ABZ418" s="140"/>
      <c r="ACA418" s="140"/>
      <c r="ACB418" s="132"/>
      <c r="ACC418" s="141"/>
      <c r="ACE418" s="2"/>
      <c r="ACF418" s="2"/>
      <c r="ACG418" s="2"/>
      <c r="ACH418" s="2"/>
      <c r="ACI418" s="2"/>
      <c r="ACJ418" s="2"/>
      <c r="ACK418" s="2"/>
      <c r="ACL418" s="2"/>
      <c r="ACN418" s="132"/>
      <c r="ACO418" s="132"/>
      <c r="ACP418" s="140"/>
      <c r="ACQ418" s="132"/>
      <c r="ACR418" s="132"/>
      <c r="ACS418" s="132"/>
      <c r="ACT418" s="140"/>
      <c r="ACU418" s="140"/>
      <c r="ACV418" s="132"/>
      <c r="ACW418" s="141"/>
      <c r="ACY418" s="2"/>
      <c r="ACZ418" s="2"/>
      <c r="ADA418" s="2"/>
      <c r="ADB418" s="2"/>
      <c r="ADC418" s="2"/>
      <c r="ADD418" s="2"/>
      <c r="ADE418" s="2"/>
      <c r="ADF418" s="2"/>
      <c r="ADH418" s="132"/>
      <c r="ADI418" s="132"/>
      <c r="ADJ418" s="140"/>
      <c r="ADK418" s="132"/>
      <c r="ADL418" s="132"/>
      <c r="ADM418" s="132"/>
      <c r="ADN418" s="140"/>
      <c r="ADO418" s="140"/>
      <c r="ADP418" s="132"/>
      <c r="ADQ418" s="141"/>
      <c r="ADS418" s="2"/>
      <c r="ADT418" s="2"/>
      <c r="ADU418" s="2"/>
      <c r="ADV418" s="2"/>
      <c r="ADW418" s="2"/>
      <c r="ADX418" s="2"/>
      <c r="ADY418" s="2"/>
      <c r="ADZ418" s="2"/>
      <c r="AEB418" s="132"/>
      <c r="AEC418" s="132"/>
      <c r="AED418" s="140"/>
      <c r="AEE418" s="132"/>
      <c r="AEF418" s="132"/>
      <c r="AEG418" s="132"/>
      <c r="AEH418" s="140"/>
      <c r="AEI418" s="140"/>
      <c r="AEJ418" s="132"/>
      <c r="AEK418" s="141"/>
      <c r="AEM418" s="2"/>
      <c r="AEN418" s="2"/>
      <c r="AEO418" s="2"/>
      <c r="AEP418" s="2"/>
      <c r="AEQ418" s="2"/>
      <c r="AER418" s="2"/>
      <c r="AES418" s="2"/>
      <c r="AET418" s="2"/>
      <c r="AEV418" s="132"/>
      <c r="AEW418" s="132"/>
      <c r="AEX418" s="140"/>
      <c r="AEY418" s="132"/>
      <c r="AEZ418" s="132"/>
      <c r="AFA418" s="132"/>
      <c r="AFB418" s="140"/>
      <c r="AFC418" s="140"/>
      <c r="AFD418" s="132"/>
      <c r="AFE418" s="141"/>
      <c r="AFG418" s="2"/>
      <c r="AFH418" s="2"/>
      <c r="AFI418" s="2"/>
      <c r="AFJ418" s="2"/>
      <c r="AFK418" s="2"/>
      <c r="AFL418" s="2"/>
      <c r="AFM418" s="2"/>
      <c r="AFN418" s="2"/>
      <c r="AFP418" s="132"/>
      <c r="AFQ418" s="132"/>
      <c r="AFR418" s="140"/>
      <c r="AFS418" s="132"/>
      <c r="AFT418" s="132"/>
      <c r="AFU418" s="132"/>
      <c r="AFV418" s="140"/>
      <c r="AFW418" s="140"/>
      <c r="AFX418" s="132"/>
      <c r="AFY418" s="141"/>
      <c r="AGA418" s="2"/>
      <c r="AGB418" s="2"/>
      <c r="AGC418" s="2"/>
      <c r="AGD418" s="2"/>
      <c r="AGE418" s="2"/>
      <c r="AGF418" s="2"/>
      <c r="AGG418" s="2"/>
      <c r="AGH418" s="2"/>
      <c r="AGJ418" s="132"/>
      <c r="AGK418" s="132"/>
      <c r="AGL418" s="140"/>
      <c r="AGM418" s="132"/>
      <c r="AGN418" s="132"/>
      <c r="AGO418" s="132"/>
      <c r="AGP418" s="140"/>
      <c r="AGQ418" s="140"/>
      <c r="AGR418" s="132"/>
      <c r="AGS418" s="141"/>
      <c r="AGU418" s="2"/>
      <c r="AGV418" s="2"/>
      <c r="AGW418" s="2"/>
      <c r="AGX418" s="2"/>
      <c r="AGY418" s="2"/>
      <c r="AGZ418" s="2"/>
      <c r="AHA418" s="2"/>
      <c r="AHB418" s="2"/>
      <c r="AHD418" s="132"/>
      <c r="AHE418" s="132"/>
      <c r="AHF418" s="140"/>
      <c r="AHG418" s="132"/>
      <c r="AHH418" s="132"/>
      <c r="AHI418" s="132"/>
      <c r="AHJ418" s="140"/>
      <c r="AHK418" s="140"/>
      <c r="AHL418" s="132"/>
      <c r="AHM418" s="141"/>
      <c r="AHO418" s="2"/>
      <c r="AHP418" s="2"/>
      <c r="AHQ418" s="2"/>
      <c r="AHR418" s="2"/>
      <c r="AHS418" s="2"/>
      <c r="AHT418" s="2"/>
      <c r="AHU418" s="2"/>
      <c r="AHV418" s="2"/>
      <c r="AHX418" s="132"/>
      <c r="AHY418" s="132"/>
      <c r="AHZ418" s="140"/>
      <c r="AIA418" s="132"/>
      <c r="AIB418" s="132"/>
      <c r="AIC418" s="132"/>
      <c r="AID418" s="140"/>
      <c r="AIE418" s="140"/>
      <c r="AIF418" s="132"/>
      <c r="AIG418" s="141"/>
      <c r="AII418" s="2"/>
      <c r="AIJ418" s="2"/>
      <c r="AIK418" s="2"/>
      <c r="AIL418" s="2"/>
      <c r="AIM418" s="2"/>
      <c r="AIN418" s="2"/>
      <c r="AIO418" s="2"/>
      <c r="AIP418" s="2"/>
      <c r="AIR418" s="132"/>
      <c r="AIS418" s="132"/>
      <c r="AIT418" s="140"/>
      <c r="AIU418" s="132"/>
      <c r="AIV418" s="132"/>
      <c r="AIW418" s="132"/>
      <c r="AIX418" s="140"/>
      <c r="AIY418" s="140"/>
      <c r="AIZ418" s="132"/>
      <c r="AJA418" s="141"/>
      <c r="AJC418" s="2"/>
      <c r="AJD418" s="2"/>
      <c r="AJE418" s="2"/>
      <c r="AJF418" s="2"/>
      <c r="AJG418" s="2"/>
      <c r="AJH418" s="2"/>
      <c r="AJI418" s="2"/>
      <c r="AJJ418" s="2"/>
      <c r="AJL418" s="132"/>
      <c r="AJM418" s="132"/>
      <c r="AJN418" s="140"/>
      <c r="AJO418" s="132"/>
      <c r="AJP418" s="132"/>
      <c r="AJQ418" s="132"/>
      <c r="AJR418" s="140"/>
      <c r="AJS418" s="140"/>
      <c r="AJT418" s="132"/>
      <c r="AJU418" s="141"/>
      <c r="AJW418" s="2"/>
      <c r="AJX418" s="2"/>
      <c r="AJY418" s="2"/>
      <c r="AJZ418" s="2"/>
      <c r="AKA418" s="2"/>
      <c r="AKB418" s="2"/>
      <c r="AKC418" s="2"/>
      <c r="AKD418" s="2"/>
      <c r="AKF418" s="132"/>
      <c r="AKG418" s="132"/>
      <c r="AKH418" s="140"/>
      <c r="AKI418" s="132"/>
      <c r="AKJ418" s="132"/>
      <c r="AKK418" s="132"/>
      <c r="AKL418" s="140"/>
      <c r="AKM418" s="140"/>
      <c r="AKN418" s="132"/>
      <c r="AKO418" s="141"/>
      <c r="AKQ418" s="2"/>
      <c r="AKR418" s="2"/>
      <c r="AKS418" s="2"/>
      <c r="AKT418" s="2"/>
      <c r="AKU418" s="2"/>
      <c r="AKV418" s="2"/>
      <c r="AKW418" s="2"/>
      <c r="AKX418" s="2"/>
      <c r="AKZ418" s="132"/>
      <c r="ALA418" s="132"/>
      <c r="ALB418" s="140"/>
      <c r="ALC418" s="132"/>
      <c r="ALD418" s="132"/>
      <c r="ALE418" s="132"/>
      <c r="ALF418" s="140"/>
      <c r="ALG418" s="140"/>
      <c r="ALH418" s="132"/>
      <c r="ALI418" s="141"/>
      <c r="ALK418" s="2"/>
      <c r="ALL418" s="2"/>
      <c r="ALM418" s="2"/>
      <c r="ALN418" s="2"/>
      <c r="ALO418" s="2"/>
      <c r="ALP418" s="2"/>
      <c r="ALQ418" s="2"/>
      <c r="ALR418" s="2"/>
      <c r="ALT418" s="132"/>
      <c r="ALU418" s="132"/>
      <c r="ALV418" s="140"/>
      <c r="ALW418" s="132"/>
      <c r="ALX418" s="132"/>
      <c r="ALY418" s="132"/>
      <c r="ALZ418" s="140"/>
      <c r="AMA418" s="140"/>
      <c r="AMB418" s="132"/>
      <c r="AMC418" s="141"/>
      <c r="AME418" s="2"/>
      <c r="AMF418" s="2"/>
      <c r="AMG418" s="2"/>
      <c r="AMH418" s="2"/>
      <c r="AMI418" s="2"/>
      <c r="AMJ418" s="2"/>
      <c r="AMK418" s="2"/>
      <c r="AML418" s="2"/>
      <c r="AMN418" s="132"/>
      <c r="AMO418" s="132"/>
      <c r="AMP418" s="140"/>
      <c r="AMQ418" s="132"/>
      <c r="AMR418" s="132"/>
      <c r="AMS418" s="132"/>
      <c r="AMT418" s="140"/>
      <c r="AMU418" s="140"/>
      <c r="AMV418" s="132"/>
      <c r="AMW418" s="141"/>
      <c r="AMY418" s="2"/>
      <c r="AMZ418" s="2"/>
      <c r="ANA418" s="2"/>
      <c r="ANB418" s="2"/>
      <c r="ANC418" s="2"/>
      <c r="AND418" s="2"/>
      <c r="ANE418" s="2"/>
      <c r="ANF418" s="2"/>
      <c r="ANH418" s="132"/>
      <c r="ANI418" s="132"/>
      <c r="ANJ418" s="140"/>
      <c r="ANK418" s="132"/>
      <c r="ANL418" s="132"/>
      <c r="ANM418" s="132"/>
      <c r="ANN418" s="140"/>
      <c r="ANO418" s="140"/>
      <c r="ANP418" s="132"/>
      <c r="ANQ418" s="141"/>
      <c r="ANS418" s="2"/>
      <c r="ANT418" s="2"/>
      <c r="ANU418" s="2"/>
      <c r="ANV418" s="2"/>
      <c r="ANW418" s="2"/>
      <c r="ANX418" s="2"/>
      <c r="ANY418" s="2"/>
      <c r="ANZ418" s="2"/>
      <c r="AOB418" s="132"/>
      <c r="AOC418" s="132"/>
      <c r="AOD418" s="140"/>
      <c r="AOE418" s="132"/>
      <c r="AOF418" s="132"/>
      <c r="AOG418" s="132"/>
      <c r="AOH418" s="140"/>
      <c r="AOI418" s="140"/>
      <c r="AOJ418" s="132"/>
      <c r="AOK418" s="141"/>
      <c r="AOM418" s="2"/>
      <c r="AON418" s="2"/>
      <c r="AOO418" s="2"/>
      <c r="AOP418" s="2"/>
      <c r="AOQ418" s="2"/>
      <c r="AOR418" s="2"/>
      <c r="AOS418" s="2"/>
      <c r="AOT418" s="2"/>
      <c r="AOV418" s="132"/>
      <c r="AOW418" s="132"/>
      <c r="AOX418" s="140"/>
      <c r="AOY418" s="132"/>
      <c r="AOZ418" s="132"/>
      <c r="APA418" s="132"/>
      <c r="APB418" s="140"/>
      <c r="APC418" s="140"/>
      <c r="APD418" s="132"/>
      <c r="APE418" s="141"/>
      <c r="APG418" s="2"/>
      <c r="APH418" s="2"/>
      <c r="API418" s="2"/>
      <c r="APJ418" s="2"/>
      <c r="APK418" s="2"/>
      <c r="APL418" s="2"/>
      <c r="APM418" s="2"/>
      <c r="APN418" s="2"/>
      <c r="APP418" s="132"/>
      <c r="APQ418" s="132"/>
      <c r="APR418" s="140"/>
      <c r="APS418" s="132"/>
      <c r="APT418" s="132"/>
      <c r="APU418" s="132"/>
      <c r="APV418" s="140"/>
      <c r="APW418" s="140"/>
      <c r="APX418" s="132"/>
      <c r="APY418" s="141"/>
      <c r="AQA418" s="2"/>
      <c r="AQB418" s="2"/>
      <c r="AQC418" s="2"/>
      <c r="AQD418" s="2"/>
      <c r="AQE418" s="2"/>
      <c r="AQF418" s="2"/>
      <c r="AQG418" s="2"/>
      <c r="AQH418" s="2"/>
      <c r="AQJ418" s="132"/>
      <c r="AQK418" s="132"/>
      <c r="AQL418" s="140"/>
      <c r="AQM418" s="132"/>
      <c r="AQN418" s="132"/>
      <c r="AQO418" s="132"/>
      <c r="AQP418" s="140"/>
      <c r="AQQ418" s="140"/>
      <c r="AQR418" s="132"/>
      <c r="AQS418" s="141"/>
      <c r="AQU418" s="2"/>
      <c r="AQV418" s="2"/>
      <c r="AQW418" s="2"/>
      <c r="AQX418" s="2"/>
      <c r="AQY418" s="2"/>
      <c r="AQZ418" s="2"/>
      <c r="ARA418" s="2"/>
      <c r="ARB418" s="2"/>
      <c r="ARD418" s="132"/>
      <c r="ARE418" s="132"/>
      <c r="ARF418" s="140"/>
      <c r="ARG418" s="132"/>
      <c r="ARH418" s="132"/>
      <c r="ARI418" s="132"/>
      <c r="ARJ418" s="140"/>
      <c r="ARK418" s="140"/>
      <c r="ARL418" s="132"/>
      <c r="ARM418" s="141"/>
      <c r="ARO418" s="2"/>
      <c r="ARP418" s="2"/>
      <c r="ARQ418" s="2"/>
      <c r="ARR418" s="2"/>
      <c r="ARS418" s="2"/>
      <c r="ART418" s="2"/>
      <c r="ARU418" s="2"/>
      <c r="ARV418" s="2"/>
      <c r="ARX418" s="132"/>
      <c r="ARY418" s="132"/>
      <c r="ARZ418" s="140"/>
      <c r="ASA418" s="132"/>
      <c r="ASB418" s="132"/>
      <c r="ASC418" s="132"/>
      <c r="ASD418" s="140"/>
      <c r="ASE418" s="140"/>
      <c r="ASF418" s="132"/>
      <c r="ASG418" s="141"/>
      <c r="ASI418" s="2"/>
      <c r="ASJ418" s="2"/>
      <c r="ASK418" s="2"/>
      <c r="ASL418" s="2"/>
      <c r="ASM418" s="2"/>
      <c r="ASN418" s="2"/>
      <c r="ASO418" s="2"/>
      <c r="ASP418" s="2"/>
      <c r="ASR418" s="132"/>
      <c r="ASS418" s="132"/>
      <c r="AST418" s="140"/>
      <c r="ASU418" s="132"/>
      <c r="ASV418" s="132"/>
      <c r="ASW418" s="132"/>
      <c r="ASX418" s="140"/>
      <c r="ASY418" s="140"/>
      <c r="ASZ418" s="132"/>
      <c r="ATA418" s="141"/>
      <c r="ATC418" s="2"/>
      <c r="ATD418" s="2"/>
      <c r="ATE418" s="2"/>
      <c r="ATF418" s="2"/>
      <c r="ATG418" s="2"/>
      <c r="ATH418" s="2"/>
      <c r="ATI418" s="2"/>
      <c r="ATJ418" s="2"/>
      <c r="ATL418" s="132"/>
      <c r="ATM418" s="132"/>
      <c r="ATN418" s="140"/>
      <c r="ATO418" s="132"/>
      <c r="ATP418" s="132"/>
      <c r="ATQ418" s="132"/>
      <c r="ATR418" s="140"/>
      <c r="ATS418" s="140"/>
      <c r="ATT418" s="132"/>
      <c r="ATU418" s="141"/>
      <c r="ATW418" s="2"/>
      <c r="ATX418" s="2"/>
      <c r="ATY418" s="2"/>
      <c r="ATZ418" s="2"/>
      <c r="AUA418" s="2"/>
      <c r="AUB418" s="2"/>
      <c r="AUC418" s="2"/>
      <c r="AUD418" s="2"/>
      <c r="AUF418" s="132"/>
      <c r="AUG418" s="132"/>
      <c r="AUH418" s="140"/>
      <c r="AUI418" s="132"/>
      <c r="AUJ418" s="132"/>
      <c r="AUK418" s="132"/>
      <c r="AUL418" s="140"/>
      <c r="AUM418" s="140"/>
      <c r="AUN418" s="132"/>
      <c r="AUO418" s="141"/>
      <c r="AUQ418" s="2"/>
      <c r="AUR418" s="2"/>
      <c r="AUS418" s="2"/>
      <c r="AUT418" s="2"/>
      <c r="AUU418" s="2"/>
      <c r="AUV418" s="2"/>
      <c r="AUW418" s="2"/>
      <c r="AUX418" s="2"/>
      <c r="AUZ418" s="132"/>
      <c r="AVA418" s="132"/>
      <c r="AVB418" s="140"/>
      <c r="AVC418" s="132"/>
      <c r="AVD418" s="132"/>
      <c r="AVE418" s="132"/>
      <c r="AVF418" s="140"/>
      <c r="AVG418" s="140"/>
      <c r="AVH418" s="132"/>
      <c r="AVI418" s="141"/>
      <c r="AVK418" s="2"/>
      <c r="AVL418" s="2"/>
      <c r="AVM418" s="2"/>
      <c r="AVN418" s="2"/>
      <c r="AVO418" s="2"/>
      <c r="AVP418" s="2"/>
      <c r="AVQ418" s="2"/>
      <c r="AVR418" s="2"/>
      <c r="AVT418" s="132"/>
      <c r="AVU418" s="132"/>
      <c r="AVV418" s="140"/>
      <c r="AVW418" s="132"/>
      <c r="AVX418" s="132"/>
      <c r="AVY418" s="132"/>
      <c r="AVZ418" s="140"/>
      <c r="AWA418" s="140"/>
      <c r="AWB418" s="132"/>
      <c r="AWC418" s="141"/>
      <c r="AWE418" s="2"/>
      <c r="AWF418" s="2"/>
      <c r="AWG418" s="2"/>
      <c r="AWH418" s="2"/>
      <c r="AWI418" s="2"/>
      <c r="AWJ418" s="2"/>
      <c r="AWK418" s="2"/>
      <c r="AWL418" s="2"/>
      <c r="AWN418" s="132"/>
      <c r="AWO418" s="132"/>
      <c r="AWP418" s="140"/>
      <c r="AWQ418" s="132"/>
      <c r="AWR418" s="132"/>
      <c r="AWS418" s="132"/>
      <c r="AWT418" s="140"/>
      <c r="AWU418" s="140"/>
      <c r="AWV418" s="132"/>
      <c r="AWW418" s="141"/>
      <c r="AWY418" s="2"/>
      <c r="AWZ418" s="2"/>
      <c r="AXA418" s="2"/>
      <c r="AXB418" s="2"/>
      <c r="AXC418" s="2"/>
      <c r="AXD418" s="2"/>
      <c r="AXE418" s="2"/>
      <c r="AXF418" s="2"/>
      <c r="AXH418" s="132"/>
      <c r="AXI418" s="132"/>
      <c r="AXJ418" s="140"/>
      <c r="AXK418" s="132"/>
      <c r="AXL418" s="132"/>
      <c r="AXM418" s="132"/>
      <c r="AXN418" s="140"/>
      <c r="AXO418" s="140"/>
      <c r="AXP418" s="132"/>
      <c r="AXQ418" s="141"/>
      <c r="AXS418" s="2"/>
      <c r="AXT418" s="2"/>
      <c r="AXU418" s="2"/>
      <c r="AXV418" s="2"/>
      <c r="AXW418" s="2"/>
      <c r="AXX418" s="2"/>
      <c r="AXY418" s="2"/>
      <c r="AXZ418" s="2"/>
      <c r="AYB418" s="132"/>
      <c r="AYC418" s="132"/>
      <c r="AYD418" s="140"/>
      <c r="AYE418" s="132"/>
      <c r="AYF418" s="132"/>
      <c r="AYG418" s="132"/>
      <c r="AYH418" s="140"/>
      <c r="AYI418" s="140"/>
      <c r="AYJ418" s="132"/>
      <c r="AYK418" s="141"/>
      <c r="AYM418" s="2"/>
      <c r="AYN418" s="2"/>
      <c r="AYO418" s="2"/>
      <c r="AYP418" s="2"/>
      <c r="AYQ418" s="2"/>
      <c r="AYR418" s="2"/>
      <c r="AYS418" s="2"/>
      <c r="AYT418" s="2"/>
      <c r="AYV418" s="132"/>
      <c r="AYW418" s="132"/>
      <c r="AYX418" s="140"/>
      <c r="AYY418" s="132"/>
      <c r="AYZ418" s="132"/>
      <c r="AZA418" s="132"/>
      <c r="AZB418" s="140"/>
      <c r="AZC418" s="140"/>
      <c r="AZD418" s="132"/>
      <c r="AZE418" s="141"/>
      <c r="AZG418" s="2"/>
      <c r="AZH418" s="2"/>
      <c r="AZI418" s="2"/>
      <c r="AZJ418" s="2"/>
      <c r="AZK418" s="2"/>
      <c r="AZL418" s="2"/>
      <c r="AZM418" s="2"/>
      <c r="AZN418" s="2"/>
      <c r="AZP418" s="132"/>
      <c r="AZQ418" s="132"/>
      <c r="AZR418" s="140"/>
      <c r="AZS418" s="132"/>
      <c r="AZT418" s="132"/>
      <c r="AZU418" s="132"/>
      <c r="AZV418" s="140"/>
      <c r="AZW418" s="140"/>
      <c r="AZX418" s="132"/>
      <c r="AZY418" s="141"/>
      <c r="BAA418" s="2"/>
      <c r="BAB418" s="2"/>
      <c r="BAC418" s="2"/>
      <c r="BAD418" s="2"/>
      <c r="BAE418" s="2"/>
      <c r="BAF418" s="2"/>
      <c r="BAG418" s="2"/>
      <c r="BAH418" s="2"/>
      <c r="BAJ418" s="132"/>
      <c r="BAK418" s="132"/>
      <c r="BAL418" s="140"/>
      <c r="BAM418" s="132"/>
      <c r="BAN418" s="132"/>
      <c r="BAO418" s="132"/>
      <c r="BAP418" s="140"/>
      <c r="BAQ418" s="140"/>
      <c r="BAR418" s="132"/>
      <c r="BAS418" s="141"/>
      <c r="BAU418" s="2"/>
      <c r="BAV418" s="2"/>
      <c r="BAW418" s="2"/>
      <c r="BAX418" s="2"/>
      <c r="BAY418" s="2"/>
      <c r="BAZ418" s="2"/>
      <c r="BBA418" s="2"/>
      <c r="BBB418" s="2"/>
      <c r="BBD418" s="132"/>
      <c r="BBE418" s="132"/>
      <c r="BBF418" s="140"/>
      <c r="BBG418" s="132"/>
      <c r="BBH418" s="132"/>
      <c r="BBI418" s="132"/>
      <c r="BBJ418" s="140"/>
      <c r="BBK418" s="140"/>
      <c r="BBL418" s="132"/>
      <c r="BBM418" s="141"/>
      <c r="BBO418" s="2"/>
      <c r="BBP418" s="2"/>
      <c r="BBQ418" s="2"/>
      <c r="BBR418" s="2"/>
      <c r="BBS418" s="2"/>
      <c r="BBT418" s="2"/>
      <c r="BBU418" s="2"/>
      <c r="BBV418" s="2"/>
      <c r="BBX418" s="132"/>
      <c r="BBY418" s="132"/>
      <c r="BBZ418" s="140"/>
      <c r="BCA418" s="132"/>
      <c r="BCB418" s="132"/>
      <c r="BCC418" s="132"/>
      <c r="BCD418" s="140"/>
      <c r="BCE418" s="140"/>
      <c r="BCF418" s="132"/>
      <c r="BCG418" s="141"/>
      <c r="BCI418" s="2"/>
      <c r="BCJ418" s="2"/>
      <c r="BCK418" s="2"/>
      <c r="BCL418" s="2"/>
      <c r="BCM418" s="2"/>
      <c r="BCN418" s="2"/>
      <c r="BCO418" s="2"/>
      <c r="BCP418" s="2"/>
      <c r="BCR418" s="132"/>
      <c r="BCS418" s="132"/>
      <c r="BCT418" s="140"/>
      <c r="BCU418" s="132"/>
      <c r="BCV418" s="132"/>
      <c r="BCW418" s="132"/>
      <c r="BCX418" s="140"/>
      <c r="BCY418" s="140"/>
      <c r="BCZ418" s="132"/>
      <c r="BDA418" s="141"/>
      <c r="BDC418" s="2"/>
      <c r="BDD418" s="2"/>
      <c r="BDE418" s="2"/>
      <c r="BDF418" s="2"/>
      <c r="BDG418" s="2"/>
      <c r="BDH418" s="2"/>
      <c r="BDI418" s="2"/>
      <c r="BDJ418" s="2"/>
      <c r="BDL418" s="132"/>
      <c r="BDM418" s="132"/>
      <c r="BDN418" s="140"/>
      <c r="BDO418" s="132"/>
      <c r="BDP418" s="132"/>
      <c r="BDQ418" s="132"/>
      <c r="BDR418" s="140"/>
      <c r="BDS418" s="140"/>
      <c r="BDT418" s="132"/>
      <c r="BDU418" s="141"/>
      <c r="BDW418" s="2"/>
      <c r="BDX418" s="2"/>
      <c r="BDY418" s="2"/>
      <c r="BDZ418" s="2"/>
      <c r="BEA418" s="2"/>
      <c r="BEB418" s="2"/>
      <c r="BEC418" s="2"/>
      <c r="BED418" s="2"/>
      <c r="BEF418" s="132"/>
      <c r="BEG418" s="132"/>
      <c r="BEH418" s="140"/>
      <c r="BEI418" s="132"/>
      <c r="BEJ418" s="132"/>
      <c r="BEK418" s="132"/>
      <c r="BEL418" s="140"/>
      <c r="BEM418" s="140"/>
      <c r="BEN418" s="132"/>
      <c r="BEO418" s="141"/>
      <c r="BEQ418" s="2"/>
      <c r="BER418" s="2"/>
      <c r="BES418" s="2"/>
      <c r="BET418" s="2"/>
      <c r="BEU418" s="2"/>
      <c r="BEV418" s="2"/>
      <c r="BEW418" s="2"/>
      <c r="BEX418" s="2"/>
      <c r="BEZ418" s="132"/>
      <c r="BFA418" s="132"/>
      <c r="BFB418" s="140"/>
      <c r="BFC418" s="132"/>
      <c r="BFD418" s="132"/>
      <c r="BFE418" s="132"/>
      <c r="BFF418" s="140"/>
      <c r="BFG418" s="140"/>
      <c r="BFH418" s="132"/>
      <c r="BFI418" s="141"/>
      <c r="BFK418" s="2"/>
      <c r="BFL418" s="2"/>
      <c r="BFM418" s="2"/>
      <c r="BFN418" s="2"/>
      <c r="BFO418" s="2"/>
      <c r="BFP418" s="2"/>
      <c r="BFQ418" s="2"/>
      <c r="BFR418" s="2"/>
      <c r="BFT418" s="132"/>
      <c r="BFU418" s="132"/>
      <c r="BFV418" s="140"/>
      <c r="BFW418" s="132"/>
      <c r="BFX418" s="132"/>
      <c r="BFY418" s="132"/>
      <c r="BFZ418" s="140"/>
      <c r="BGA418" s="140"/>
      <c r="BGB418" s="132"/>
      <c r="BGC418" s="141"/>
      <c r="BGE418" s="2"/>
      <c r="BGF418" s="2"/>
      <c r="BGG418" s="2"/>
      <c r="BGH418" s="2"/>
      <c r="BGI418" s="2"/>
      <c r="BGJ418" s="2"/>
      <c r="BGK418" s="2"/>
      <c r="BGL418" s="2"/>
      <c r="BGN418" s="132"/>
      <c r="BGO418" s="132"/>
      <c r="BGP418" s="140"/>
      <c r="BGQ418" s="132"/>
      <c r="BGR418" s="132"/>
      <c r="BGS418" s="132"/>
      <c r="BGT418" s="140"/>
      <c r="BGU418" s="140"/>
      <c r="BGV418" s="132"/>
      <c r="BGW418" s="141"/>
      <c r="BGY418" s="2"/>
      <c r="BGZ418" s="2"/>
      <c r="BHA418" s="2"/>
      <c r="BHB418" s="2"/>
      <c r="BHC418" s="2"/>
      <c r="BHD418" s="2"/>
      <c r="BHE418" s="2"/>
      <c r="BHF418" s="2"/>
      <c r="BHH418" s="132"/>
      <c r="BHI418" s="132"/>
      <c r="BHJ418" s="140"/>
      <c r="BHK418" s="132"/>
      <c r="BHL418" s="132"/>
      <c r="BHM418" s="132"/>
      <c r="BHN418" s="140"/>
      <c r="BHO418" s="140"/>
      <c r="BHP418" s="132"/>
      <c r="BHQ418" s="141"/>
      <c r="BHS418" s="2"/>
      <c r="BHT418" s="2"/>
      <c r="BHU418" s="2"/>
      <c r="BHV418" s="2"/>
      <c r="BHW418" s="2"/>
      <c r="BHX418" s="2"/>
      <c r="BHY418" s="2"/>
      <c r="BHZ418" s="2"/>
      <c r="BIB418" s="132"/>
      <c r="BIC418" s="132"/>
      <c r="BID418" s="140"/>
      <c r="BIE418" s="132"/>
      <c r="BIF418" s="132"/>
      <c r="BIG418" s="132"/>
      <c r="BIH418" s="140"/>
      <c r="BII418" s="140"/>
      <c r="BIJ418" s="132"/>
      <c r="BIK418" s="141"/>
      <c r="BIM418" s="2"/>
      <c r="BIN418" s="2"/>
      <c r="BIO418" s="2"/>
      <c r="BIP418" s="2"/>
      <c r="BIQ418" s="2"/>
      <c r="BIR418" s="2"/>
      <c r="BIS418" s="2"/>
      <c r="BIT418" s="2"/>
      <c r="BIV418" s="132"/>
      <c r="BIW418" s="132"/>
      <c r="BIX418" s="140"/>
      <c r="BIY418" s="132"/>
      <c r="BIZ418" s="132"/>
      <c r="BJA418" s="132"/>
      <c r="BJB418" s="140"/>
      <c r="BJC418" s="140"/>
      <c r="BJD418" s="132"/>
      <c r="BJE418" s="141"/>
      <c r="BJG418" s="2"/>
      <c r="BJH418" s="2"/>
      <c r="BJI418" s="2"/>
      <c r="BJJ418" s="2"/>
      <c r="BJK418" s="2"/>
      <c r="BJL418" s="2"/>
      <c r="BJM418" s="2"/>
      <c r="BJN418" s="2"/>
      <c r="BJP418" s="132"/>
      <c r="BJQ418" s="132"/>
      <c r="BJR418" s="140"/>
      <c r="BJS418" s="132"/>
      <c r="BJT418" s="132"/>
      <c r="BJU418" s="132"/>
      <c r="BJV418" s="140"/>
      <c r="BJW418" s="140"/>
      <c r="BJX418" s="132"/>
      <c r="BJY418" s="141"/>
      <c r="BKA418" s="2"/>
      <c r="BKB418" s="2"/>
      <c r="BKC418" s="2"/>
      <c r="BKD418" s="2"/>
      <c r="BKE418" s="2"/>
      <c r="BKF418" s="2"/>
      <c r="BKG418" s="2"/>
      <c r="BKH418" s="2"/>
      <c r="BKJ418" s="132"/>
      <c r="BKK418" s="132"/>
      <c r="BKL418" s="140"/>
      <c r="BKM418" s="132"/>
      <c r="BKN418" s="132"/>
      <c r="BKO418" s="132"/>
      <c r="BKP418" s="140"/>
      <c r="BKQ418" s="140"/>
      <c r="BKR418" s="132"/>
      <c r="BKS418" s="141"/>
      <c r="BKU418" s="2"/>
      <c r="BKV418" s="2"/>
      <c r="BKW418" s="2"/>
      <c r="BKX418" s="2"/>
      <c r="BKY418" s="2"/>
      <c r="BKZ418" s="2"/>
      <c r="BLA418" s="2"/>
      <c r="BLB418" s="2"/>
      <c r="BLD418" s="132"/>
      <c r="BLE418" s="132"/>
      <c r="BLF418" s="140"/>
      <c r="BLG418" s="132"/>
      <c r="BLH418" s="132"/>
      <c r="BLI418" s="132"/>
      <c r="BLJ418" s="140"/>
      <c r="BLK418" s="140"/>
      <c r="BLL418" s="132"/>
      <c r="BLM418" s="141"/>
      <c r="BLO418" s="2"/>
      <c r="BLP418" s="2"/>
      <c r="BLQ418" s="2"/>
      <c r="BLR418" s="2"/>
      <c r="BLS418" s="2"/>
      <c r="BLT418" s="2"/>
      <c r="BLU418" s="2"/>
      <c r="BLV418" s="2"/>
      <c r="BLX418" s="132"/>
      <c r="BLY418" s="132"/>
      <c r="BLZ418" s="140"/>
      <c r="BMA418" s="132"/>
      <c r="BMB418" s="132"/>
      <c r="BMC418" s="132"/>
      <c r="BMD418" s="140"/>
      <c r="BME418" s="140"/>
      <c r="BMF418" s="132"/>
      <c r="BMG418" s="141"/>
      <c r="BMI418" s="2"/>
      <c r="BMJ418" s="2"/>
      <c r="BMK418" s="2"/>
      <c r="BML418" s="2"/>
      <c r="BMM418" s="2"/>
      <c r="BMN418" s="2"/>
      <c r="BMO418" s="2"/>
      <c r="BMP418" s="2"/>
      <c r="BMR418" s="132"/>
      <c r="BMS418" s="132"/>
      <c r="BMT418" s="140"/>
      <c r="BMU418" s="132"/>
      <c r="BMV418" s="132"/>
      <c r="BMW418" s="132"/>
      <c r="BMX418" s="140"/>
      <c r="BMY418" s="140"/>
      <c r="BMZ418" s="132"/>
      <c r="BNA418" s="141"/>
      <c r="BNC418" s="2"/>
      <c r="BND418" s="2"/>
      <c r="BNE418" s="2"/>
      <c r="BNF418" s="2"/>
      <c r="BNG418" s="2"/>
      <c r="BNH418" s="2"/>
      <c r="BNI418" s="2"/>
      <c r="BNJ418" s="2"/>
      <c r="BNL418" s="132"/>
      <c r="BNM418" s="132"/>
      <c r="BNN418" s="140"/>
      <c r="BNO418" s="132"/>
      <c r="BNP418" s="132"/>
      <c r="BNQ418" s="132"/>
      <c r="BNR418" s="140"/>
      <c r="BNS418" s="140"/>
      <c r="BNT418" s="132"/>
      <c r="BNU418" s="141"/>
      <c r="BNW418" s="2"/>
      <c r="BNX418" s="2"/>
      <c r="BNY418" s="2"/>
      <c r="BNZ418" s="2"/>
      <c r="BOA418" s="2"/>
      <c r="BOB418" s="2"/>
      <c r="BOC418" s="2"/>
      <c r="BOD418" s="2"/>
      <c r="BOF418" s="132"/>
      <c r="BOG418" s="132"/>
      <c r="BOH418" s="140"/>
      <c r="BOI418" s="132"/>
      <c r="BOJ418" s="132"/>
      <c r="BOK418" s="132"/>
      <c r="BOL418" s="140"/>
      <c r="BOM418" s="140"/>
      <c r="BON418" s="132"/>
      <c r="BOO418" s="141"/>
      <c r="BOQ418" s="2"/>
      <c r="BOR418" s="2"/>
      <c r="BOS418" s="2"/>
      <c r="BOT418" s="2"/>
      <c r="BOU418" s="2"/>
      <c r="BOV418" s="2"/>
      <c r="BOW418" s="2"/>
      <c r="BOX418" s="2"/>
      <c r="BOZ418" s="132"/>
      <c r="BPA418" s="132"/>
      <c r="BPB418" s="140"/>
      <c r="BPC418" s="132"/>
      <c r="BPD418" s="132"/>
      <c r="BPE418" s="132"/>
      <c r="BPF418" s="140"/>
      <c r="BPG418" s="140"/>
      <c r="BPH418" s="132"/>
      <c r="BPI418" s="141"/>
      <c r="BPK418" s="2"/>
      <c r="BPL418" s="2"/>
      <c r="BPM418" s="2"/>
      <c r="BPN418" s="2"/>
      <c r="BPO418" s="2"/>
      <c r="BPP418" s="2"/>
      <c r="BPQ418" s="2"/>
      <c r="BPR418" s="2"/>
      <c r="BPT418" s="132"/>
      <c r="BPU418" s="132"/>
      <c r="BPV418" s="140"/>
      <c r="BPW418" s="132"/>
      <c r="BPX418" s="132"/>
      <c r="BPY418" s="132"/>
      <c r="BPZ418" s="140"/>
      <c r="BQA418" s="140"/>
      <c r="BQB418" s="132"/>
      <c r="BQC418" s="141"/>
      <c r="BQE418" s="2"/>
      <c r="BQF418" s="2"/>
      <c r="BQG418" s="2"/>
      <c r="BQH418" s="2"/>
      <c r="BQI418" s="2"/>
      <c r="BQJ418" s="2"/>
      <c r="BQK418" s="2"/>
      <c r="BQL418" s="2"/>
      <c r="BQN418" s="132"/>
      <c r="BQO418" s="132"/>
      <c r="BQP418" s="140"/>
      <c r="BQQ418" s="132"/>
      <c r="BQR418" s="132"/>
      <c r="BQS418" s="132"/>
      <c r="BQT418" s="140"/>
      <c r="BQU418" s="140"/>
      <c r="BQV418" s="132"/>
      <c r="BQW418" s="141"/>
      <c r="BQY418" s="2"/>
      <c r="BQZ418" s="2"/>
      <c r="BRA418" s="2"/>
      <c r="BRB418" s="2"/>
      <c r="BRC418" s="2"/>
      <c r="BRD418" s="2"/>
      <c r="BRE418" s="2"/>
      <c r="BRF418" s="2"/>
      <c r="BRH418" s="132"/>
      <c r="BRI418" s="132"/>
      <c r="BRJ418" s="140"/>
      <c r="BRK418" s="132"/>
      <c r="BRL418" s="132"/>
      <c r="BRM418" s="132"/>
      <c r="BRN418" s="140"/>
      <c r="BRO418" s="140"/>
      <c r="BRP418" s="132"/>
      <c r="BRQ418" s="141"/>
      <c r="BRS418" s="2"/>
      <c r="BRT418" s="2"/>
      <c r="BRU418" s="2"/>
      <c r="BRV418" s="2"/>
      <c r="BRW418" s="2"/>
      <c r="BRX418" s="2"/>
      <c r="BRY418" s="2"/>
      <c r="BRZ418" s="2"/>
      <c r="BSB418" s="132"/>
      <c r="BSC418" s="132"/>
      <c r="BSD418" s="140"/>
      <c r="BSE418" s="132"/>
      <c r="BSF418" s="132"/>
      <c r="BSG418" s="132"/>
      <c r="BSH418" s="140"/>
      <c r="BSI418" s="140"/>
      <c r="BSJ418" s="132"/>
      <c r="BSK418" s="141"/>
      <c r="BSM418" s="2"/>
      <c r="BSN418" s="2"/>
      <c r="BSO418" s="2"/>
      <c r="BSP418" s="2"/>
      <c r="BSQ418" s="2"/>
      <c r="BSR418" s="2"/>
      <c r="BSS418" s="2"/>
      <c r="BST418" s="2"/>
      <c r="BSV418" s="132"/>
      <c r="BSW418" s="132"/>
      <c r="BSX418" s="140"/>
      <c r="BSY418" s="132"/>
      <c r="BSZ418" s="132"/>
      <c r="BTA418" s="132"/>
      <c r="BTB418" s="140"/>
      <c r="BTC418" s="140"/>
      <c r="BTD418" s="132"/>
      <c r="BTE418" s="141"/>
      <c r="BTG418" s="2"/>
      <c r="BTH418" s="2"/>
      <c r="BTI418" s="2"/>
      <c r="BTJ418" s="2"/>
      <c r="BTK418" s="2"/>
      <c r="BTL418" s="2"/>
      <c r="BTM418" s="2"/>
      <c r="BTN418" s="2"/>
      <c r="BTP418" s="132"/>
      <c r="BTQ418" s="132"/>
      <c r="BTR418" s="140"/>
      <c r="BTS418" s="132"/>
      <c r="BTT418" s="132"/>
      <c r="BTU418" s="132"/>
      <c r="BTV418" s="140"/>
      <c r="BTW418" s="140"/>
      <c r="BTX418" s="132"/>
      <c r="BTY418" s="141"/>
      <c r="BUA418" s="2"/>
      <c r="BUB418" s="2"/>
      <c r="BUC418" s="2"/>
      <c r="BUD418" s="2"/>
      <c r="BUE418" s="2"/>
      <c r="BUF418" s="2"/>
      <c r="BUG418" s="2"/>
      <c r="BUH418" s="2"/>
      <c r="BUJ418" s="132"/>
      <c r="BUK418" s="132"/>
      <c r="BUL418" s="140"/>
      <c r="BUM418" s="132"/>
      <c r="BUN418" s="132"/>
      <c r="BUO418" s="132"/>
      <c r="BUP418" s="140"/>
      <c r="BUQ418" s="140"/>
      <c r="BUR418" s="132"/>
      <c r="BUS418" s="141"/>
      <c r="BUU418" s="2"/>
      <c r="BUV418" s="2"/>
      <c r="BUW418" s="2"/>
      <c r="BUX418" s="2"/>
      <c r="BUY418" s="2"/>
      <c r="BUZ418" s="2"/>
      <c r="BVA418" s="2"/>
      <c r="BVB418" s="2"/>
      <c r="BVD418" s="132"/>
      <c r="BVE418" s="132"/>
      <c r="BVF418" s="140"/>
      <c r="BVG418" s="132"/>
      <c r="BVH418" s="132"/>
      <c r="BVI418" s="132"/>
      <c r="BVJ418" s="140"/>
      <c r="BVK418" s="140"/>
      <c r="BVL418" s="132"/>
      <c r="BVM418" s="141"/>
      <c r="BVO418" s="2"/>
      <c r="BVP418" s="2"/>
      <c r="BVQ418" s="2"/>
      <c r="BVR418" s="2"/>
      <c r="BVS418" s="2"/>
      <c r="BVT418" s="2"/>
      <c r="BVU418" s="2"/>
      <c r="BVV418" s="2"/>
      <c r="BVX418" s="132"/>
      <c r="BVY418" s="132"/>
      <c r="BVZ418" s="140"/>
      <c r="BWA418" s="132"/>
      <c r="BWB418" s="132"/>
      <c r="BWC418" s="132"/>
      <c r="BWD418" s="140"/>
      <c r="BWE418" s="140"/>
      <c r="BWF418" s="132"/>
      <c r="BWG418" s="141"/>
      <c r="BWI418" s="2"/>
      <c r="BWJ418" s="2"/>
      <c r="BWK418" s="2"/>
      <c r="BWL418" s="2"/>
      <c r="BWM418" s="2"/>
      <c r="BWN418" s="2"/>
      <c r="BWO418" s="2"/>
      <c r="BWP418" s="2"/>
      <c r="BWR418" s="132"/>
      <c r="BWS418" s="132"/>
      <c r="BWT418" s="140"/>
      <c r="BWU418" s="132"/>
      <c r="BWV418" s="132"/>
      <c r="BWW418" s="132"/>
      <c r="BWX418" s="140"/>
      <c r="BWY418" s="140"/>
      <c r="BWZ418" s="132"/>
      <c r="BXA418" s="141"/>
      <c r="BXC418" s="2"/>
      <c r="BXD418" s="2"/>
      <c r="BXE418" s="2"/>
      <c r="BXF418" s="2"/>
      <c r="BXG418" s="2"/>
      <c r="BXH418" s="2"/>
      <c r="BXI418" s="2"/>
      <c r="BXJ418" s="2"/>
      <c r="BXL418" s="132"/>
      <c r="BXM418" s="132"/>
      <c r="BXN418" s="140"/>
      <c r="BXO418" s="132"/>
      <c r="BXP418" s="132"/>
      <c r="BXQ418" s="132"/>
      <c r="BXR418" s="140"/>
      <c r="BXS418" s="140"/>
      <c r="BXT418" s="132"/>
      <c r="BXU418" s="141"/>
      <c r="BXW418" s="2"/>
      <c r="BXX418" s="2"/>
      <c r="BXY418" s="2"/>
      <c r="BXZ418" s="2"/>
      <c r="BYA418" s="2"/>
      <c r="BYB418" s="2"/>
      <c r="BYC418" s="2"/>
      <c r="BYD418" s="2"/>
      <c r="BYF418" s="132"/>
      <c r="BYG418" s="132"/>
      <c r="BYH418" s="140"/>
      <c r="BYI418" s="132"/>
      <c r="BYJ418" s="132"/>
      <c r="BYK418" s="132"/>
      <c r="BYL418" s="140"/>
      <c r="BYM418" s="140"/>
      <c r="BYN418" s="132"/>
      <c r="BYO418" s="141"/>
      <c r="BYQ418" s="2"/>
      <c r="BYR418" s="2"/>
      <c r="BYS418" s="2"/>
      <c r="BYT418" s="2"/>
      <c r="BYU418" s="2"/>
      <c r="BYV418" s="2"/>
      <c r="BYW418" s="2"/>
      <c r="BYX418" s="2"/>
      <c r="BYZ418" s="132"/>
      <c r="BZA418" s="132"/>
      <c r="BZB418" s="140"/>
      <c r="BZC418" s="132"/>
      <c r="BZD418" s="132"/>
      <c r="BZE418" s="132"/>
      <c r="BZF418" s="140"/>
      <c r="BZG418" s="140"/>
      <c r="BZH418" s="132"/>
      <c r="BZI418" s="141"/>
      <c r="BZK418" s="2"/>
      <c r="BZL418" s="2"/>
      <c r="BZM418" s="2"/>
      <c r="BZN418" s="2"/>
      <c r="BZO418" s="2"/>
      <c r="BZP418" s="2"/>
      <c r="BZQ418" s="2"/>
      <c r="BZR418" s="2"/>
      <c r="BZT418" s="132"/>
      <c r="BZU418" s="132"/>
      <c r="BZV418" s="140"/>
      <c r="BZW418" s="132"/>
      <c r="BZX418" s="132"/>
      <c r="BZY418" s="132"/>
      <c r="BZZ418" s="140"/>
      <c r="CAA418" s="140"/>
      <c r="CAB418" s="132"/>
      <c r="CAC418" s="141"/>
      <c r="CAE418" s="2"/>
      <c r="CAF418" s="2"/>
      <c r="CAG418" s="2"/>
      <c r="CAH418" s="2"/>
      <c r="CAI418" s="2"/>
      <c r="CAJ418" s="2"/>
      <c r="CAK418" s="2"/>
      <c r="CAL418" s="2"/>
      <c r="CAN418" s="132"/>
      <c r="CAO418" s="132"/>
      <c r="CAP418" s="140"/>
      <c r="CAQ418" s="132"/>
      <c r="CAR418" s="132"/>
      <c r="CAS418" s="132"/>
      <c r="CAT418" s="140"/>
      <c r="CAU418" s="140"/>
      <c r="CAV418" s="132"/>
      <c r="CAW418" s="141"/>
      <c r="CAY418" s="2"/>
      <c r="CAZ418" s="2"/>
      <c r="CBA418" s="2"/>
      <c r="CBB418" s="2"/>
      <c r="CBC418" s="2"/>
      <c r="CBD418" s="2"/>
      <c r="CBE418" s="2"/>
      <c r="CBF418" s="2"/>
      <c r="CBH418" s="132"/>
      <c r="CBI418" s="132"/>
      <c r="CBJ418" s="140"/>
      <c r="CBK418" s="132"/>
      <c r="CBL418" s="132"/>
      <c r="CBM418" s="132"/>
      <c r="CBN418" s="140"/>
      <c r="CBO418" s="140"/>
      <c r="CBP418" s="132"/>
      <c r="CBQ418" s="141"/>
      <c r="CBS418" s="2"/>
      <c r="CBT418" s="2"/>
      <c r="CBU418" s="2"/>
      <c r="CBV418" s="2"/>
      <c r="CBW418" s="2"/>
      <c r="CBX418" s="2"/>
      <c r="CBY418" s="2"/>
      <c r="CBZ418" s="2"/>
      <c r="CCB418" s="132"/>
      <c r="CCC418" s="132"/>
      <c r="CCD418" s="140"/>
      <c r="CCE418" s="132"/>
      <c r="CCF418" s="132"/>
      <c r="CCG418" s="132"/>
      <c r="CCH418" s="140"/>
      <c r="CCI418" s="140"/>
      <c r="CCJ418" s="132"/>
      <c r="CCK418" s="141"/>
      <c r="CCM418" s="2"/>
      <c r="CCN418" s="2"/>
      <c r="CCO418" s="2"/>
      <c r="CCP418" s="2"/>
      <c r="CCQ418" s="2"/>
      <c r="CCR418" s="2"/>
      <c r="CCS418" s="2"/>
      <c r="CCT418" s="2"/>
      <c r="CCV418" s="132"/>
      <c r="CCW418" s="132"/>
      <c r="CCX418" s="140"/>
      <c r="CCY418" s="132"/>
      <c r="CCZ418" s="132"/>
      <c r="CDA418" s="132"/>
      <c r="CDB418" s="140"/>
      <c r="CDC418" s="140"/>
      <c r="CDD418" s="132"/>
      <c r="CDE418" s="141"/>
      <c r="CDG418" s="2"/>
      <c r="CDH418" s="2"/>
      <c r="CDI418" s="2"/>
      <c r="CDJ418" s="2"/>
      <c r="CDK418" s="2"/>
      <c r="CDL418" s="2"/>
      <c r="CDM418" s="2"/>
      <c r="CDN418" s="2"/>
      <c r="CDP418" s="132"/>
      <c r="CDQ418" s="132"/>
      <c r="CDR418" s="140"/>
      <c r="CDS418" s="132"/>
      <c r="CDT418" s="132"/>
      <c r="CDU418" s="132"/>
      <c r="CDV418" s="140"/>
      <c r="CDW418" s="140"/>
      <c r="CDX418" s="132"/>
      <c r="CDY418" s="141"/>
      <c r="CEA418" s="2"/>
      <c r="CEB418" s="2"/>
      <c r="CEC418" s="2"/>
      <c r="CED418" s="2"/>
      <c r="CEE418" s="2"/>
      <c r="CEF418" s="2"/>
      <c r="CEG418" s="2"/>
      <c r="CEH418" s="2"/>
      <c r="CEJ418" s="132"/>
      <c r="CEK418" s="132"/>
      <c r="CEL418" s="140"/>
      <c r="CEM418" s="132"/>
      <c r="CEN418" s="132"/>
      <c r="CEO418" s="132"/>
      <c r="CEP418" s="140"/>
      <c r="CEQ418" s="140"/>
      <c r="CER418" s="132"/>
      <c r="CES418" s="141"/>
      <c r="CEU418" s="2"/>
      <c r="CEV418" s="2"/>
      <c r="CEW418" s="2"/>
      <c r="CEX418" s="2"/>
      <c r="CEY418" s="2"/>
      <c r="CEZ418" s="2"/>
      <c r="CFA418" s="2"/>
      <c r="CFB418" s="2"/>
      <c r="CFD418" s="132"/>
      <c r="CFE418" s="132"/>
      <c r="CFF418" s="140"/>
      <c r="CFG418" s="132"/>
      <c r="CFH418" s="132"/>
      <c r="CFI418" s="132"/>
      <c r="CFJ418" s="140"/>
      <c r="CFK418" s="140"/>
      <c r="CFL418" s="132"/>
      <c r="CFM418" s="141"/>
      <c r="CFO418" s="2"/>
      <c r="CFP418" s="2"/>
      <c r="CFQ418" s="2"/>
      <c r="CFR418" s="2"/>
      <c r="CFS418" s="2"/>
      <c r="CFT418" s="2"/>
      <c r="CFU418" s="2"/>
      <c r="CFV418" s="2"/>
      <c r="CFX418" s="132"/>
      <c r="CFY418" s="132"/>
      <c r="CFZ418" s="140"/>
      <c r="CGA418" s="132"/>
      <c r="CGB418" s="132"/>
      <c r="CGC418" s="132"/>
      <c r="CGD418" s="140"/>
      <c r="CGE418" s="140"/>
      <c r="CGF418" s="132"/>
      <c r="CGG418" s="141"/>
      <c r="CGI418" s="2"/>
      <c r="CGJ418" s="2"/>
      <c r="CGK418" s="2"/>
      <c r="CGL418" s="2"/>
      <c r="CGM418" s="2"/>
      <c r="CGN418" s="2"/>
      <c r="CGO418" s="2"/>
      <c r="CGP418" s="2"/>
      <c r="CGR418" s="132"/>
      <c r="CGS418" s="132"/>
      <c r="CGT418" s="140"/>
      <c r="CGU418" s="132"/>
      <c r="CGV418" s="132"/>
      <c r="CGW418" s="132"/>
      <c r="CGX418" s="140"/>
      <c r="CGY418" s="140"/>
      <c r="CGZ418" s="132"/>
      <c r="CHA418" s="141"/>
      <c r="CHC418" s="2"/>
      <c r="CHD418" s="2"/>
      <c r="CHE418" s="2"/>
      <c r="CHF418" s="2"/>
      <c r="CHG418" s="2"/>
      <c r="CHH418" s="2"/>
      <c r="CHI418" s="2"/>
      <c r="CHJ418" s="2"/>
      <c r="CHL418" s="132"/>
      <c r="CHM418" s="132"/>
      <c r="CHN418" s="140"/>
      <c r="CHO418" s="132"/>
      <c r="CHP418" s="132"/>
      <c r="CHQ418" s="132"/>
      <c r="CHR418" s="140"/>
      <c r="CHS418" s="140"/>
      <c r="CHT418" s="132"/>
      <c r="CHU418" s="141"/>
      <c r="CHW418" s="2"/>
      <c r="CHX418" s="2"/>
      <c r="CHY418" s="2"/>
      <c r="CHZ418" s="2"/>
      <c r="CIA418" s="2"/>
      <c r="CIB418" s="2"/>
      <c r="CIC418" s="2"/>
      <c r="CID418" s="2"/>
      <c r="CIF418" s="132"/>
      <c r="CIG418" s="132"/>
      <c r="CIH418" s="140"/>
      <c r="CII418" s="132"/>
      <c r="CIJ418" s="132"/>
      <c r="CIK418" s="132"/>
      <c r="CIL418" s="140"/>
      <c r="CIM418" s="140"/>
      <c r="CIN418" s="132"/>
      <c r="CIO418" s="141"/>
      <c r="CIQ418" s="2"/>
      <c r="CIR418" s="2"/>
      <c r="CIS418" s="2"/>
      <c r="CIT418" s="2"/>
      <c r="CIU418" s="2"/>
      <c r="CIV418" s="2"/>
      <c r="CIW418" s="2"/>
      <c r="CIX418" s="2"/>
      <c r="CIZ418" s="132"/>
      <c r="CJA418" s="132"/>
      <c r="CJB418" s="140"/>
      <c r="CJC418" s="132"/>
      <c r="CJD418" s="132"/>
      <c r="CJE418" s="132"/>
      <c r="CJF418" s="140"/>
      <c r="CJG418" s="140"/>
      <c r="CJH418" s="132"/>
      <c r="CJI418" s="141"/>
      <c r="CJK418" s="2"/>
      <c r="CJL418" s="2"/>
      <c r="CJM418" s="2"/>
      <c r="CJN418" s="2"/>
      <c r="CJO418" s="2"/>
      <c r="CJP418" s="2"/>
      <c r="CJQ418" s="2"/>
      <c r="CJR418" s="2"/>
      <c r="CJT418" s="132"/>
      <c r="CJU418" s="132"/>
      <c r="CJV418" s="140"/>
      <c r="CJW418" s="132"/>
      <c r="CJX418" s="132"/>
      <c r="CJY418" s="132"/>
      <c r="CJZ418" s="140"/>
      <c r="CKA418" s="140"/>
      <c r="CKB418" s="132"/>
      <c r="CKC418" s="141"/>
      <c r="CKE418" s="2"/>
      <c r="CKF418" s="2"/>
      <c r="CKG418" s="2"/>
      <c r="CKH418" s="2"/>
      <c r="CKI418" s="2"/>
      <c r="CKJ418" s="2"/>
      <c r="CKK418" s="2"/>
      <c r="CKL418" s="2"/>
      <c r="CKN418" s="132"/>
      <c r="CKO418" s="132"/>
      <c r="CKP418" s="140"/>
      <c r="CKQ418" s="132"/>
      <c r="CKR418" s="132"/>
      <c r="CKS418" s="132"/>
      <c r="CKT418" s="140"/>
      <c r="CKU418" s="140"/>
      <c r="CKV418" s="132"/>
      <c r="CKW418" s="141"/>
      <c r="CKY418" s="2"/>
      <c r="CKZ418" s="2"/>
      <c r="CLA418" s="2"/>
      <c r="CLB418" s="2"/>
      <c r="CLC418" s="2"/>
      <c r="CLD418" s="2"/>
      <c r="CLE418" s="2"/>
      <c r="CLF418" s="2"/>
      <c r="CLH418" s="132"/>
      <c r="CLI418" s="132"/>
      <c r="CLJ418" s="140"/>
      <c r="CLK418" s="132"/>
      <c r="CLL418" s="132"/>
      <c r="CLM418" s="132"/>
      <c r="CLN418" s="140"/>
      <c r="CLO418" s="140"/>
      <c r="CLP418" s="132"/>
      <c r="CLQ418" s="141"/>
      <c r="CLS418" s="2"/>
      <c r="CLT418" s="2"/>
      <c r="CLU418" s="2"/>
      <c r="CLV418" s="2"/>
      <c r="CLW418" s="2"/>
      <c r="CLX418" s="2"/>
      <c r="CLY418" s="2"/>
      <c r="CLZ418" s="2"/>
      <c r="CMB418" s="132"/>
      <c r="CMC418" s="132"/>
      <c r="CMD418" s="140"/>
      <c r="CME418" s="132"/>
      <c r="CMF418" s="132"/>
      <c r="CMG418" s="132"/>
      <c r="CMH418" s="140"/>
      <c r="CMI418" s="140"/>
      <c r="CMJ418" s="132"/>
      <c r="CMK418" s="141"/>
      <c r="CMM418" s="2"/>
      <c r="CMN418" s="2"/>
      <c r="CMO418" s="2"/>
      <c r="CMP418" s="2"/>
      <c r="CMQ418" s="2"/>
      <c r="CMR418" s="2"/>
      <c r="CMS418" s="2"/>
      <c r="CMT418" s="2"/>
      <c r="CMV418" s="132"/>
      <c r="CMW418" s="132"/>
      <c r="CMX418" s="140"/>
      <c r="CMY418" s="132"/>
      <c r="CMZ418" s="132"/>
      <c r="CNA418" s="132"/>
      <c r="CNB418" s="140"/>
      <c r="CNC418" s="140"/>
      <c r="CND418" s="132"/>
      <c r="CNE418" s="141"/>
      <c r="CNG418" s="2"/>
      <c r="CNH418" s="2"/>
      <c r="CNI418" s="2"/>
      <c r="CNJ418" s="2"/>
      <c r="CNK418" s="2"/>
      <c r="CNL418" s="2"/>
      <c r="CNM418" s="2"/>
      <c r="CNN418" s="2"/>
      <c r="CNP418" s="132"/>
      <c r="CNQ418" s="132"/>
      <c r="CNR418" s="140"/>
      <c r="CNS418" s="132"/>
      <c r="CNT418" s="132"/>
      <c r="CNU418" s="132"/>
      <c r="CNV418" s="140"/>
      <c r="CNW418" s="140"/>
      <c r="CNX418" s="132"/>
      <c r="CNY418" s="141"/>
      <c r="COA418" s="2"/>
      <c r="COB418" s="2"/>
      <c r="COC418" s="2"/>
      <c r="COD418" s="2"/>
      <c r="COE418" s="2"/>
      <c r="COF418" s="2"/>
      <c r="COG418" s="2"/>
      <c r="COH418" s="2"/>
      <c r="COJ418" s="132"/>
      <c r="COK418" s="132"/>
      <c r="COL418" s="140"/>
      <c r="COM418" s="132"/>
      <c r="CON418" s="132"/>
      <c r="COO418" s="132"/>
      <c r="COP418" s="140"/>
      <c r="COQ418" s="140"/>
      <c r="COR418" s="132"/>
      <c r="COS418" s="141"/>
      <c r="COU418" s="2"/>
      <c r="COV418" s="2"/>
      <c r="COW418" s="2"/>
      <c r="COX418" s="2"/>
      <c r="COY418" s="2"/>
      <c r="COZ418" s="2"/>
      <c r="CPA418" s="2"/>
      <c r="CPB418" s="2"/>
      <c r="CPD418" s="132"/>
      <c r="CPE418" s="132"/>
      <c r="CPF418" s="140"/>
      <c r="CPG418" s="132"/>
      <c r="CPH418" s="132"/>
      <c r="CPI418" s="132"/>
      <c r="CPJ418" s="140"/>
      <c r="CPK418" s="140"/>
      <c r="CPL418" s="132"/>
      <c r="CPM418" s="141"/>
      <c r="CPO418" s="2"/>
      <c r="CPP418" s="2"/>
      <c r="CPQ418" s="2"/>
      <c r="CPR418" s="2"/>
      <c r="CPS418" s="2"/>
      <c r="CPT418" s="2"/>
      <c r="CPU418" s="2"/>
      <c r="CPV418" s="2"/>
      <c r="CPX418" s="132"/>
      <c r="CPY418" s="132"/>
      <c r="CPZ418" s="140"/>
      <c r="CQA418" s="132"/>
      <c r="CQB418" s="132"/>
      <c r="CQC418" s="132"/>
      <c r="CQD418" s="140"/>
      <c r="CQE418" s="140"/>
      <c r="CQF418" s="132"/>
      <c r="CQG418" s="141"/>
      <c r="CQI418" s="2"/>
      <c r="CQJ418" s="2"/>
      <c r="CQK418" s="2"/>
      <c r="CQL418" s="2"/>
      <c r="CQM418" s="2"/>
      <c r="CQN418" s="2"/>
      <c r="CQO418" s="2"/>
      <c r="CQP418" s="2"/>
      <c r="CQR418" s="132"/>
      <c r="CQS418" s="132"/>
      <c r="CQT418" s="140"/>
      <c r="CQU418" s="132"/>
      <c r="CQV418" s="132"/>
      <c r="CQW418" s="132"/>
      <c r="CQX418" s="140"/>
      <c r="CQY418" s="140"/>
      <c r="CQZ418" s="132"/>
      <c r="CRA418" s="141"/>
      <c r="CRC418" s="2"/>
      <c r="CRD418" s="2"/>
      <c r="CRE418" s="2"/>
      <c r="CRF418" s="2"/>
      <c r="CRG418" s="2"/>
      <c r="CRH418" s="2"/>
      <c r="CRI418" s="2"/>
      <c r="CRJ418" s="2"/>
      <c r="CRL418" s="132"/>
      <c r="CRM418" s="132"/>
      <c r="CRN418" s="140"/>
      <c r="CRO418" s="132"/>
      <c r="CRP418" s="132"/>
      <c r="CRQ418" s="132"/>
      <c r="CRR418" s="140"/>
      <c r="CRS418" s="140"/>
      <c r="CRT418" s="132"/>
      <c r="CRU418" s="141"/>
      <c r="CRW418" s="2"/>
      <c r="CRX418" s="2"/>
      <c r="CRY418" s="2"/>
      <c r="CRZ418" s="2"/>
      <c r="CSA418" s="2"/>
      <c r="CSB418" s="2"/>
      <c r="CSC418" s="2"/>
      <c r="CSD418" s="2"/>
      <c r="CSF418" s="132"/>
      <c r="CSG418" s="132"/>
      <c r="CSH418" s="140"/>
      <c r="CSI418" s="132"/>
      <c r="CSJ418" s="132"/>
      <c r="CSK418" s="132"/>
      <c r="CSL418" s="140"/>
      <c r="CSM418" s="140"/>
      <c r="CSN418" s="132"/>
      <c r="CSO418" s="141"/>
      <c r="CSQ418" s="2"/>
      <c r="CSR418" s="2"/>
      <c r="CSS418" s="2"/>
      <c r="CST418" s="2"/>
      <c r="CSU418" s="2"/>
      <c r="CSV418" s="2"/>
      <c r="CSW418" s="2"/>
      <c r="CSX418" s="2"/>
      <c r="CSZ418" s="132"/>
      <c r="CTA418" s="132"/>
      <c r="CTB418" s="140"/>
      <c r="CTC418" s="132"/>
      <c r="CTD418" s="132"/>
      <c r="CTE418" s="132"/>
      <c r="CTF418" s="140"/>
      <c r="CTG418" s="140"/>
      <c r="CTH418" s="132"/>
      <c r="CTI418" s="141"/>
      <c r="CTK418" s="2"/>
      <c r="CTL418" s="2"/>
      <c r="CTM418" s="2"/>
      <c r="CTN418" s="2"/>
      <c r="CTO418" s="2"/>
      <c r="CTP418" s="2"/>
      <c r="CTQ418" s="2"/>
      <c r="CTR418" s="2"/>
      <c r="CTT418" s="132"/>
      <c r="CTU418" s="132"/>
      <c r="CTV418" s="140"/>
      <c r="CTW418" s="132"/>
      <c r="CTX418" s="132"/>
      <c r="CTY418" s="132"/>
      <c r="CTZ418" s="140"/>
      <c r="CUA418" s="140"/>
      <c r="CUB418" s="132"/>
      <c r="CUC418" s="141"/>
      <c r="CUE418" s="2"/>
      <c r="CUF418" s="2"/>
      <c r="CUG418" s="2"/>
      <c r="CUH418" s="2"/>
      <c r="CUI418" s="2"/>
      <c r="CUJ418" s="2"/>
      <c r="CUK418" s="2"/>
      <c r="CUL418" s="2"/>
      <c r="CUN418" s="132"/>
      <c r="CUO418" s="132"/>
      <c r="CUP418" s="140"/>
      <c r="CUQ418" s="132"/>
      <c r="CUR418" s="132"/>
      <c r="CUS418" s="132"/>
      <c r="CUT418" s="140"/>
      <c r="CUU418" s="140"/>
      <c r="CUV418" s="132"/>
      <c r="CUW418" s="141"/>
      <c r="CUY418" s="2"/>
      <c r="CUZ418" s="2"/>
      <c r="CVA418" s="2"/>
      <c r="CVB418" s="2"/>
      <c r="CVC418" s="2"/>
      <c r="CVD418" s="2"/>
      <c r="CVE418" s="2"/>
      <c r="CVF418" s="2"/>
      <c r="CVH418" s="132"/>
      <c r="CVI418" s="132"/>
      <c r="CVJ418" s="140"/>
      <c r="CVK418" s="132"/>
      <c r="CVL418" s="132"/>
      <c r="CVM418" s="132"/>
      <c r="CVN418" s="140"/>
      <c r="CVO418" s="140"/>
      <c r="CVP418" s="132"/>
      <c r="CVQ418" s="141"/>
      <c r="CVS418" s="2"/>
      <c r="CVT418" s="2"/>
      <c r="CVU418" s="2"/>
      <c r="CVV418" s="2"/>
      <c r="CVW418" s="2"/>
      <c r="CVX418" s="2"/>
      <c r="CVY418" s="2"/>
      <c r="CVZ418" s="2"/>
      <c r="CWB418" s="132"/>
      <c r="CWC418" s="132"/>
      <c r="CWD418" s="140"/>
      <c r="CWE418" s="132"/>
      <c r="CWF418" s="132"/>
      <c r="CWG418" s="132"/>
      <c r="CWH418" s="140"/>
      <c r="CWI418" s="140"/>
      <c r="CWJ418" s="132"/>
      <c r="CWK418" s="141"/>
      <c r="CWM418" s="2"/>
      <c r="CWN418" s="2"/>
      <c r="CWO418" s="2"/>
      <c r="CWP418" s="2"/>
      <c r="CWQ418" s="2"/>
      <c r="CWR418" s="2"/>
      <c r="CWS418" s="2"/>
      <c r="CWT418" s="2"/>
      <c r="CWV418" s="132"/>
      <c r="CWW418" s="132"/>
      <c r="CWX418" s="140"/>
      <c r="CWY418" s="132"/>
      <c r="CWZ418" s="132"/>
      <c r="CXA418" s="132"/>
      <c r="CXB418" s="140"/>
      <c r="CXC418" s="140"/>
      <c r="CXD418" s="132"/>
      <c r="CXE418" s="141"/>
      <c r="CXG418" s="2"/>
      <c r="CXH418" s="2"/>
      <c r="CXI418" s="2"/>
      <c r="CXJ418" s="2"/>
      <c r="CXK418" s="2"/>
      <c r="CXL418" s="2"/>
      <c r="CXM418" s="2"/>
      <c r="CXN418" s="2"/>
      <c r="CXP418" s="132"/>
      <c r="CXQ418" s="132"/>
      <c r="CXR418" s="140"/>
      <c r="CXS418" s="132"/>
      <c r="CXT418" s="132"/>
      <c r="CXU418" s="132"/>
      <c r="CXV418" s="140"/>
      <c r="CXW418" s="140"/>
      <c r="CXX418" s="132"/>
      <c r="CXY418" s="141"/>
      <c r="CYA418" s="2"/>
      <c r="CYB418" s="2"/>
      <c r="CYC418" s="2"/>
      <c r="CYD418" s="2"/>
      <c r="CYE418" s="2"/>
      <c r="CYF418" s="2"/>
      <c r="CYG418" s="2"/>
      <c r="CYH418" s="2"/>
      <c r="CYJ418" s="132"/>
      <c r="CYK418" s="132"/>
      <c r="CYL418" s="140"/>
      <c r="CYM418" s="132"/>
      <c r="CYN418" s="132"/>
      <c r="CYO418" s="132"/>
      <c r="CYP418" s="140"/>
      <c r="CYQ418" s="140"/>
      <c r="CYR418" s="132"/>
      <c r="CYS418" s="141"/>
      <c r="CYU418" s="2"/>
      <c r="CYV418" s="2"/>
      <c r="CYW418" s="2"/>
      <c r="CYX418" s="2"/>
      <c r="CYY418" s="2"/>
      <c r="CYZ418" s="2"/>
      <c r="CZA418" s="2"/>
      <c r="CZB418" s="2"/>
      <c r="CZD418" s="132"/>
      <c r="CZE418" s="132"/>
      <c r="CZF418" s="140"/>
      <c r="CZG418" s="132"/>
      <c r="CZH418" s="132"/>
      <c r="CZI418" s="132"/>
      <c r="CZJ418" s="140"/>
      <c r="CZK418" s="140"/>
      <c r="CZL418" s="132"/>
      <c r="CZM418" s="141"/>
      <c r="CZO418" s="2"/>
      <c r="CZP418" s="2"/>
      <c r="CZQ418" s="2"/>
      <c r="CZR418" s="2"/>
      <c r="CZS418" s="2"/>
      <c r="CZT418" s="2"/>
      <c r="CZU418" s="2"/>
      <c r="CZV418" s="2"/>
      <c r="CZX418" s="132"/>
      <c r="CZY418" s="132"/>
      <c r="CZZ418" s="140"/>
      <c r="DAA418" s="132"/>
      <c r="DAB418" s="132"/>
      <c r="DAC418" s="132"/>
      <c r="DAD418" s="140"/>
      <c r="DAE418" s="140"/>
      <c r="DAF418" s="132"/>
      <c r="DAG418" s="141"/>
      <c r="DAI418" s="2"/>
      <c r="DAJ418" s="2"/>
      <c r="DAK418" s="2"/>
      <c r="DAL418" s="2"/>
      <c r="DAM418" s="2"/>
      <c r="DAN418" s="2"/>
      <c r="DAO418" s="2"/>
      <c r="DAP418" s="2"/>
      <c r="DAR418" s="132"/>
      <c r="DAS418" s="132"/>
      <c r="DAT418" s="140"/>
      <c r="DAU418" s="132"/>
      <c r="DAV418" s="132"/>
      <c r="DAW418" s="132"/>
      <c r="DAX418" s="140"/>
      <c r="DAY418" s="140"/>
      <c r="DAZ418" s="132"/>
      <c r="DBA418" s="141"/>
      <c r="DBC418" s="2"/>
      <c r="DBD418" s="2"/>
      <c r="DBE418" s="2"/>
      <c r="DBF418" s="2"/>
      <c r="DBG418" s="2"/>
      <c r="DBH418" s="2"/>
      <c r="DBI418" s="2"/>
      <c r="DBJ418" s="2"/>
      <c r="DBL418" s="132"/>
      <c r="DBM418" s="132"/>
      <c r="DBN418" s="140"/>
      <c r="DBO418" s="132"/>
      <c r="DBP418" s="132"/>
      <c r="DBQ418" s="132"/>
      <c r="DBR418" s="140"/>
      <c r="DBS418" s="140"/>
      <c r="DBT418" s="132"/>
      <c r="DBU418" s="141"/>
      <c r="DBW418" s="2"/>
      <c r="DBX418" s="2"/>
      <c r="DBY418" s="2"/>
      <c r="DBZ418" s="2"/>
      <c r="DCA418" s="2"/>
      <c r="DCB418" s="2"/>
      <c r="DCC418" s="2"/>
      <c r="DCD418" s="2"/>
      <c r="DCF418" s="132"/>
      <c r="DCG418" s="132"/>
      <c r="DCH418" s="140"/>
      <c r="DCI418" s="132"/>
      <c r="DCJ418" s="132"/>
      <c r="DCK418" s="132"/>
      <c r="DCL418" s="140"/>
      <c r="DCM418" s="140"/>
      <c r="DCN418" s="132"/>
      <c r="DCO418" s="141"/>
      <c r="DCQ418" s="2"/>
      <c r="DCR418" s="2"/>
      <c r="DCS418" s="2"/>
      <c r="DCT418" s="2"/>
      <c r="DCU418" s="2"/>
      <c r="DCV418" s="2"/>
      <c r="DCW418" s="2"/>
      <c r="DCX418" s="2"/>
      <c r="DCZ418" s="132"/>
      <c r="DDA418" s="132"/>
      <c r="DDB418" s="140"/>
      <c r="DDC418" s="132"/>
      <c r="DDD418" s="132"/>
      <c r="DDE418" s="132"/>
      <c r="DDF418" s="140"/>
      <c r="DDG418" s="140"/>
      <c r="DDH418" s="132"/>
      <c r="DDI418" s="141"/>
      <c r="DDK418" s="2"/>
      <c r="DDL418" s="2"/>
      <c r="DDM418" s="2"/>
      <c r="DDN418" s="2"/>
      <c r="DDO418" s="2"/>
      <c r="DDP418" s="2"/>
      <c r="DDQ418" s="2"/>
      <c r="DDR418" s="2"/>
      <c r="DDT418" s="132"/>
      <c r="DDU418" s="132"/>
      <c r="DDV418" s="140"/>
      <c r="DDW418" s="132"/>
      <c r="DDX418" s="132"/>
      <c r="DDY418" s="132"/>
      <c r="DDZ418" s="140"/>
      <c r="DEA418" s="140"/>
      <c r="DEB418" s="132"/>
      <c r="DEC418" s="141"/>
      <c r="DEE418" s="2"/>
      <c r="DEF418" s="2"/>
      <c r="DEG418" s="2"/>
      <c r="DEH418" s="2"/>
      <c r="DEI418" s="2"/>
      <c r="DEJ418" s="2"/>
      <c r="DEK418" s="2"/>
      <c r="DEL418" s="2"/>
      <c r="DEN418" s="132"/>
      <c r="DEO418" s="132"/>
      <c r="DEP418" s="140"/>
      <c r="DEQ418" s="132"/>
      <c r="DER418" s="132"/>
      <c r="DES418" s="132"/>
      <c r="DET418" s="140"/>
      <c r="DEU418" s="140"/>
      <c r="DEV418" s="132"/>
      <c r="DEW418" s="141"/>
      <c r="DEY418" s="2"/>
      <c r="DEZ418" s="2"/>
      <c r="DFA418" s="2"/>
      <c r="DFB418" s="2"/>
      <c r="DFC418" s="2"/>
      <c r="DFD418" s="2"/>
      <c r="DFE418" s="2"/>
      <c r="DFF418" s="2"/>
      <c r="DFH418" s="132"/>
      <c r="DFI418" s="132"/>
      <c r="DFJ418" s="140"/>
      <c r="DFK418" s="132"/>
      <c r="DFL418" s="132"/>
      <c r="DFM418" s="132"/>
      <c r="DFN418" s="140"/>
      <c r="DFO418" s="140"/>
      <c r="DFP418" s="132"/>
      <c r="DFQ418" s="141"/>
      <c r="DFS418" s="2"/>
      <c r="DFT418" s="2"/>
      <c r="DFU418" s="2"/>
      <c r="DFV418" s="2"/>
      <c r="DFW418" s="2"/>
      <c r="DFX418" s="2"/>
      <c r="DFY418" s="2"/>
      <c r="DFZ418" s="2"/>
      <c r="DGB418" s="132"/>
      <c r="DGC418" s="132"/>
      <c r="DGD418" s="140"/>
      <c r="DGE418" s="132"/>
      <c r="DGF418" s="132"/>
      <c r="DGG418" s="132"/>
      <c r="DGH418" s="140"/>
      <c r="DGI418" s="140"/>
      <c r="DGJ418" s="132"/>
      <c r="DGK418" s="141"/>
      <c r="DGM418" s="2"/>
      <c r="DGN418" s="2"/>
      <c r="DGO418" s="2"/>
      <c r="DGP418" s="2"/>
      <c r="DGQ418" s="2"/>
      <c r="DGR418" s="2"/>
      <c r="DGS418" s="2"/>
      <c r="DGT418" s="2"/>
      <c r="DGV418" s="132"/>
      <c r="DGW418" s="132"/>
      <c r="DGX418" s="140"/>
      <c r="DGY418" s="132"/>
      <c r="DGZ418" s="132"/>
      <c r="DHA418" s="132"/>
      <c r="DHB418" s="140"/>
      <c r="DHC418" s="140"/>
      <c r="DHD418" s="132"/>
      <c r="DHE418" s="141"/>
      <c r="DHG418" s="2"/>
      <c r="DHH418" s="2"/>
      <c r="DHI418" s="2"/>
      <c r="DHJ418" s="2"/>
      <c r="DHK418" s="2"/>
      <c r="DHL418" s="2"/>
      <c r="DHM418" s="2"/>
      <c r="DHN418" s="2"/>
      <c r="DHP418" s="132"/>
      <c r="DHQ418" s="132"/>
      <c r="DHR418" s="140"/>
      <c r="DHS418" s="132"/>
      <c r="DHT418" s="132"/>
      <c r="DHU418" s="132"/>
      <c r="DHV418" s="140"/>
      <c r="DHW418" s="140"/>
      <c r="DHX418" s="132"/>
      <c r="DHY418" s="141"/>
      <c r="DIA418" s="2"/>
      <c r="DIB418" s="2"/>
      <c r="DIC418" s="2"/>
      <c r="DID418" s="2"/>
      <c r="DIE418" s="2"/>
      <c r="DIF418" s="2"/>
      <c r="DIG418" s="2"/>
      <c r="DIH418" s="2"/>
      <c r="DIJ418" s="132"/>
      <c r="DIK418" s="132"/>
      <c r="DIL418" s="140"/>
      <c r="DIM418" s="132"/>
      <c r="DIN418" s="132"/>
      <c r="DIO418" s="132"/>
      <c r="DIP418" s="140"/>
      <c r="DIQ418" s="140"/>
      <c r="DIR418" s="132"/>
      <c r="DIS418" s="141"/>
      <c r="DIU418" s="2"/>
      <c r="DIV418" s="2"/>
      <c r="DIW418" s="2"/>
      <c r="DIX418" s="2"/>
      <c r="DIY418" s="2"/>
      <c r="DIZ418" s="2"/>
      <c r="DJA418" s="2"/>
      <c r="DJB418" s="2"/>
      <c r="DJD418" s="132"/>
      <c r="DJE418" s="132"/>
      <c r="DJF418" s="140"/>
      <c r="DJG418" s="132"/>
      <c r="DJH418" s="132"/>
      <c r="DJI418" s="132"/>
      <c r="DJJ418" s="140"/>
      <c r="DJK418" s="140"/>
      <c r="DJL418" s="132"/>
      <c r="DJM418" s="141"/>
      <c r="DJO418" s="2"/>
      <c r="DJP418" s="2"/>
      <c r="DJQ418" s="2"/>
      <c r="DJR418" s="2"/>
      <c r="DJS418" s="2"/>
      <c r="DJT418" s="2"/>
      <c r="DJU418" s="2"/>
      <c r="DJV418" s="2"/>
      <c r="DJX418" s="132"/>
      <c r="DJY418" s="132"/>
      <c r="DJZ418" s="140"/>
      <c r="DKA418" s="132"/>
      <c r="DKB418" s="132"/>
      <c r="DKC418" s="132"/>
      <c r="DKD418" s="140"/>
      <c r="DKE418" s="140"/>
      <c r="DKF418" s="132"/>
      <c r="DKG418" s="141"/>
      <c r="DKI418" s="2"/>
      <c r="DKJ418" s="2"/>
      <c r="DKK418" s="2"/>
      <c r="DKL418" s="2"/>
      <c r="DKM418" s="2"/>
      <c r="DKN418" s="2"/>
      <c r="DKO418" s="2"/>
      <c r="DKP418" s="2"/>
      <c r="DKR418" s="132"/>
      <c r="DKS418" s="132"/>
      <c r="DKT418" s="140"/>
      <c r="DKU418" s="132"/>
      <c r="DKV418" s="132"/>
      <c r="DKW418" s="132"/>
      <c r="DKX418" s="140"/>
      <c r="DKY418" s="140"/>
      <c r="DKZ418" s="132"/>
      <c r="DLA418" s="141"/>
      <c r="DLC418" s="2"/>
      <c r="DLD418" s="2"/>
      <c r="DLE418" s="2"/>
      <c r="DLF418" s="2"/>
      <c r="DLG418" s="2"/>
      <c r="DLH418" s="2"/>
      <c r="DLI418" s="2"/>
      <c r="DLJ418" s="2"/>
      <c r="DLL418" s="132"/>
      <c r="DLM418" s="132"/>
      <c r="DLN418" s="140"/>
      <c r="DLO418" s="132"/>
      <c r="DLP418" s="132"/>
      <c r="DLQ418" s="132"/>
      <c r="DLR418" s="140"/>
      <c r="DLS418" s="140"/>
      <c r="DLT418" s="132"/>
      <c r="DLU418" s="141"/>
      <c r="DLW418" s="2"/>
      <c r="DLX418" s="2"/>
      <c r="DLY418" s="2"/>
      <c r="DLZ418" s="2"/>
      <c r="DMA418" s="2"/>
      <c r="DMB418" s="2"/>
      <c r="DMC418" s="2"/>
      <c r="DMD418" s="2"/>
      <c r="DMF418" s="132"/>
      <c r="DMG418" s="132"/>
      <c r="DMH418" s="140"/>
      <c r="DMI418" s="132"/>
      <c r="DMJ418" s="132"/>
      <c r="DMK418" s="132"/>
      <c r="DML418" s="140"/>
      <c r="DMM418" s="140"/>
      <c r="DMN418" s="132"/>
      <c r="DMO418" s="141"/>
      <c r="DMQ418" s="2"/>
      <c r="DMR418" s="2"/>
      <c r="DMS418" s="2"/>
      <c r="DMT418" s="2"/>
      <c r="DMU418" s="2"/>
      <c r="DMV418" s="2"/>
      <c r="DMW418" s="2"/>
      <c r="DMX418" s="2"/>
      <c r="DMZ418" s="132"/>
      <c r="DNA418" s="132"/>
      <c r="DNB418" s="140"/>
      <c r="DNC418" s="132"/>
      <c r="DND418" s="132"/>
      <c r="DNE418" s="132"/>
      <c r="DNF418" s="140"/>
      <c r="DNG418" s="140"/>
      <c r="DNH418" s="132"/>
      <c r="DNI418" s="141"/>
      <c r="DNK418" s="2"/>
      <c r="DNL418" s="2"/>
      <c r="DNM418" s="2"/>
      <c r="DNN418" s="2"/>
      <c r="DNO418" s="2"/>
      <c r="DNP418" s="2"/>
      <c r="DNQ418" s="2"/>
      <c r="DNR418" s="2"/>
      <c r="DNT418" s="132"/>
      <c r="DNU418" s="132"/>
      <c r="DNV418" s="140"/>
      <c r="DNW418" s="132"/>
      <c r="DNX418" s="132"/>
      <c r="DNY418" s="132"/>
      <c r="DNZ418" s="140"/>
      <c r="DOA418" s="140"/>
      <c r="DOB418" s="132"/>
      <c r="DOC418" s="141"/>
      <c r="DOE418" s="2"/>
      <c r="DOF418" s="2"/>
      <c r="DOG418" s="2"/>
      <c r="DOH418" s="2"/>
      <c r="DOI418" s="2"/>
      <c r="DOJ418" s="2"/>
      <c r="DOK418" s="2"/>
      <c r="DOL418" s="2"/>
      <c r="DON418" s="132"/>
      <c r="DOO418" s="132"/>
      <c r="DOP418" s="140"/>
      <c r="DOQ418" s="132"/>
      <c r="DOR418" s="132"/>
      <c r="DOS418" s="132"/>
      <c r="DOT418" s="140"/>
      <c r="DOU418" s="140"/>
      <c r="DOV418" s="132"/>
      <c r="DOW418" s="141"/>
      <c r="DOY418" s="2"/>
      <c r="DOZ418" s="2"/>
      <c r="DPA418" s="2"/>
      <c r="DPB418" s="2"/>
      <c r="DPC418" s="2"/>
      <c r="DPD418" s="2"/>
      <c r="DPE418" s="2"/>
      <c r="DPF418" s="2"/>
      <c r="DPH418" s="132"/>
      <c r="DPI418" s="132"/>
      <c r="DPJ418" s="140"/>
      <c r="DPK418" s="132"/>
      <c r="DPL418" s="132"/>
      <c r="DPM418" s="132"/>
      <c r="DPN418" s="140"/>
      <c r="DPO418" s="140"/>
      <c r="DPP418" s="132"/>
      <c r="DPQ418" s="141"/>
      <c r="DPS418" s="2"/>
      <c r="DPT418" s="2"/>
      <c r="DPU418" s="2"/>
      <c r="DPV418" s="2"/>
      <c r="DPW418" s="2"/>
      <c r="DPX418" s="2"/>
      <c r="DPY418" s="2"/>
      <c r="DPZ418" s="2"/>
      <c r="DQB418" s="132"/>
      <c r="DQC418" s="132"/>
      <c r="DQD418" s="140"/>
      <c r="DQE418" s="132"/>
      <c r="DQF418" s="132"/>
      <c r="DQG418" s="132"/>
      <c r="DQH418" s="140"/>
      <c r="DQI418" s="140"/>
      <c r="DQJ418" s="132"/>
      <c r="DQK418" s="141"/>
      <c r="DQM418" s="2"/>
      <c r="DQN418" s="2"/>
      <c r="DQO418" s="2"/>
      <c r="DQP418" s="2"/>
      <c r="DQQ418" s="2"/>
      <c r="DQR418" s="2"/>
      <c r="DQS418" s="2"/>
      <c r="DQT418" s="2"/>
      <c r="DQV418" s="132"/>
      <c r="DQW418" s="132"/>
      <c r="DQX418" s="140"/>
      <c r="DQY418" s="132"/>
      <c r="DQZ418" s="132"/>
      <c r="DRA418" s="132"/>
      <c r="DRB418" s="140"/>
      <c r="DRC418" s="140"/>
      <c r="DRD418" s="132"/>
      <c r="DRE418" s="141"/>
      <c r="DRG418" s="2"/>
      <c r="DRH418" s="2"/>
      <c r="DRI418" s="2"/>
      <c r="DRJ418" s="2"/>
      <c r="DRK418" s="2"/>
      <c r="DRL418" s="2"/>
      <c r="DRM418" s="2"/>
      <c r="DRN418" s="2"/>
      <c r="DRP418" s="132"/>
      <c r="DRQ418" s="132"/>
      <c r="DRR418" s="140"/>
      <c r="DRS418" s="132"/>
      <c r="DRT418" s="132"/>
      <c r="DRU418" s="132"/>
      <c r="DRV418" s="140"/>
      <c r="DRW418" s="140"/>
      <c r="DRX418" s="132"/>
      <c r="DRY418" s="141"/>
      <c r="DSA418" s="2"/>
      <c r="DSB418" s="2"/>
      <c r="DSC418" s="2"/>
      <c r="DSD418" s="2"/>
      <c r="DSE418" s="2"/>
      <c r="DSF418" s="2"/>
      <c r="DSG418" s="2"/>
      <c r="DSH418" s="2"/>
      <c r="DSJ418" s="132"/>
      <c r="DSK418" s="132"/>
      <c r="DSL418" s="140"/>
      <c r="DSM418" s="132"/>
      <c r="DSN418" s="132"/>
      <c r="DSO418" s="132"/>
      <c r="DSP418" s="140"/>
      <c r="DSQ418" s="140"/>
      <c r="DSR418" s="132"/>
      <c r="DSS418" s="141"/>
      <c r="DSU418" s="2"/>
      <c r="DSV418" s="2"/>
      <c r="DSW418" s="2"/>
      <c r="DSX418" s="2"/>
      <c r="DSY418" s="2"/>
      <c r="DSZ418" s="2"/>
      <c r="DTA418" s="2"/>
      <c r="DTB418" s="2"/>
      <c r="DTD418" s="132"/>
      <c r="DTE418" s="132"/>
      <c r="DTF418" s="140"/>
      <c r="DTG418" s="132"/>
      <c r="DTH418" s="132"/>
      <c r="DTI418" s="132"/>
      <c r="DTJ418" s="140"/>
      <c r="DTK418" s="140"/>
      <c r="DTL418" s="132"/>
      <c r="DTM418" s="141"/>
      <c r="DTO418" s="2"/>
      <c r="DTP418" s="2"/>
      <c r="DTQ418" s="2"/>
      <c r="DTR418" s="2"/>
      <c r="DTS418" s="2"/>
      <c r="DTT418" s="2"/>
      <c r="DTU418" s="2"/>
      <c r="DTV418" s="2"/>
      <c r="DTX418" s="132"/>
      <c r="DTY418" s="132"/>
      <c r="DTZ418" s="140"/>
      <c r="DUA418" s="132"/>
      <c r="DUB418" s="132"/>
      <c r="DUC418" s="132"/>
      <c r="DUD418" s="140"/>
      <c r="DUE418" s="140"/>
      <c r="DUF418" s="132"/>
      <c r="DUG418" s="141"/>
      <c r="DUI418" s="2"/>
      <c r="DUJ418" s="2"/>
      <c r="DUK418" s="2"/>
      <c r="DUL418" s="2"/>
      <c r="DUM418" s="2"/>
      <c r="DUN418" s="2"/>
      <c r="DUO418" s="2"/>
      <c r="DUP418" s="2"/>
      <c r="DUR418" s="132"/>
      <c r="DUS418" s="132"/>
      <c r="DUT418" s="140"/>
      <c r="DUU418" s="132"/>
      <c r="DUV418" s="132"/>
      <c r="DUW418" s="132"/>
      <c r="DUX418" s="140"/>
      <c r="DUY418" s="140"/>
      <c r="DUZ418" s="132"/>
      <c r="DVA418" s="141"/>
      <c r="DVC418" s="2"/>
      <c r="DVD418" s="2"/>
      <c r="DVE418" s="2"/>
      <c r="DVF418" s="2"/>
      <c r="DVG418" s="2"/>
      <c r="DVH418" s="2"/>
      <c r="DVI418" s="2"/>
      <c r="DVJ418" s="2"/>
      <c r="DVL418" s="132"/>
      <c r="DVM418" s="132"/>
      <c r="DVN418" s="140"/>
      <c r="DVO418" s="132"/>
      <c r="DVP418" s="132"/>
      <c r="DVQ418" s="132"/>
      <c r="DVR418" s="140"/>
      <c r="DVS418" s="140"/>
      <c r="DVT418" s="132"/>
      <c r="DVU418" s="141"/>
      <c r="DVW418" s="2"/>
      <c r="DVX418" s="2"/>
      <c r="DVY418" s="2"/>
      <c r="DVZ418" s="2"/>
      <c r="DWA418" s="2"/>
      <c r="DWB418" s="2"/>
      <c r="DWC418" s="2"/>
      <c r="DWD418" s="2"/>
      <c r="DWF418" s="132"/>
      <c r="DWG418" s="132"/>
      <c r="DWH418" s="140"/>
      <c r="DWI418" s="132"/>
      <c r="DWJ418" s="132"/>
      <c r="DWK418" s="132"/>
      <c r="DWL418" s="140"/>
      <c r="DWM418" s="140"/>
      <c r="DWN418" s="132"/>
      <c r="DWO418" s="141"/>
      <c r="DWQ418" s="2"/>
      <c r="DWR418" s="2"/>
      <c r="DWS418" s="2"/>
      <c r="DWT418" s="2"/>
      <c r="DWU418" s="2"/>
      <c r="DWV418" s="2"/>
      <c r="DWW418" s="2"/>
      <c r="DWX418" s="2"/>
      <c r="DWZ418" s="132"/>
      <c r="DXA418" s="132"/>
      <c r="DXB418" s="140"/>
      <c r="DXC418" s="132"/>
      <c r="DXD418" s="132"/>
      <c r="DXE418" s="132"/>
      <c r="DXF418" s="140"/>
      <c r="DXG418" s="140"/>
      <c r="DXH418" s="132"/>
      <c r="DXI418" s="141"/>
      <c r="DXK418" s="2"/>
      <c r="DXL418" s="2"/>
      <c r="DXM418" s="2"/>
      <c r="DXN418" s="2"/>
      <c r="DXO418" s="2"/>
      <c r="DXP418" s="2"/>
      <c r="DXQ418" s="2"/>
      <c r="DXR418" s="2"/>
      <c r="DXT418" s="132"/>
      <c r="DXU418" s="132"/>
      <c r="DXV418" s="140"/>
      <c r="DXW418" s="132"/>
      <c r="DXX418" s="132"/>
      <c r="DXY418" s="132"/>
      <c r="DXZ418" s="140"/>
      <c r="DYA418" s="140"/>
      <c r="DYB418" s="132"/>
      <c r="DYC418" s="141"/>
      <c r="DYE418" s="2"/>
      <c r="DYF418" s="2"/>
      <c r="DYG418" s="2"/>
      <c r="DYH418" s="2"/>
      <c r="DYI418" s="2"/>
      <c r="DYJ418" s="2"/>
      <c r="DYK418" s="2"/>
      <c r="DYL418" s="2"/>
      <c r="DYN418" s="132"/>
      <c r="DYO418" s="132"/>
      <c r="DYP418" s="140"/>
      <c r="DYQ418" s="132"/>
      <c r="DYR418" s="132"/>
      <c r="DYS418" s="132"/>
      <c r="DYT418" s="140"/>
      <c r="DYU418" s="140"/>
      <c r="DYV418" s="132"/>
      <c r="DYW418" s="141"/>
      <c r="DYY418" s="2"/>
      <c r="DYZ418" s="2"/>
      <c r="DZA418" s="2"/>
      <c r="DZB418" s="2"/>
      <c r="DZC418" s="2"/>
      <c r="DZD418" s="2"/>
      <c r="DZE418" s="2"/>
      <c r="DZF418" s="2"/>
      <c r="DZH418" s="132"/>
      <c r="DZI418" s="132"/>
      <c r="DZJ418" s="140"/>
      <c r="DZK418" s="132"/>
      <c r="DZL418" s="132"/>
      <c r="DZM418" s="132"/>
      <c r="DZN418" s="140"/>
      <c r="DZO418" s="140"/>
      <c r="DZP418" s="132"/>
      <c r="DZQ418" s="141"/>
      <c r="DZS418" s="2"/>
      <c r="DZT418" s="2"/>
      <c r="DZU418" s="2"/>
      <c r="DZV418" s="2"/>
      <c r="DZW418" s="2"/>
      <c r="DZX418" s="2"/>
      <c r="DZY418" s="2"/>
      <c r="DZZ418" s="2"/>
      <c r="EAB418" s="132"/>
      <c r="EAC418" s="132"/>
      <c r="EAD418" s="140"/>
      <c r="EAE418" s="132"/>
      <c r="EAF418" s="132"/>
      <c r="EAG418" s="132"/>
      <c r="EAH418" s="140"/>
      <c r="EAI418" s="140"/>
      <c r="EAJ418" s="132"/>
      <c r="EAK418" s="141"/>
      <c r="EAM418" s="2"/>
      <c r="EAN418" s="2"/>
      <c r="EAO418" s="2"/>
      <c r="EAP418" s="2"/>
      <c r="EAQ418" s="2"/>
      <c r="EAR418" s="2"/>
      <c r="EAS418" s="2"/>
      <c r="EAT418" s="2"/>
      <c r="EAV418" s="132"/>
      <c r="EAW418" s="132"/>
      <c r="EAX418" s="140"/>
      <c r="EAY418" s="132"/>
      <c r="EAZ418" s="132"/>
      <c r="EBA418" s="132"/>
      <c r="EBB418" s="140"/>
      <c r="EBC418" s="140"/>
      <c r="EBD418" s="132"/>
      <c r="EBE418" s="141"/>
      <c r="EBG418" s="2"/>
      <c r="EBH418" s="2"/>
      <c r="EBI418" s="2"/>
      <c r="EBJ418" s="2"/>
      <c r="EBK418" s="2"/>
      <c r="EBL418" s="2"/>
      <c r="EBM418" s="2"/>
      <c r="EBN418" s="2"/>
      <c r="EBP418" s="132"/>
      <c r="EBQ418" s="132"/>
      <c r="EBR418" s="140"/>
      <c r="EBS418" s="132"/>
      <c r="EBT418" s="132"/>
      <c r="EBU418" s="132"/>
      <c r="EBV418" s="140"/>
      <c r="EBW418" s="140"/>
      <c r="EBX418" s="132"/>
      <c r="EBY418" s="141"/>
      <c r="ECA418" s="2"/>
      <c r="ECB418" s="2"/>
      <c r="ECC418" s="2"/>
      <c r="ECD418" s="2"/>
      <c r="ECE418" s="2"/>
      <c r="ECF418" s="2"/>
      <c r="ECG418" s="2"/>
      <c r="ECH418" s="2"/>
      <c r="ECJ418" s="132"/>
      <c r="ECK418" s="132"/>
      <c r="ECL418" s="140"/>
      <c r="ECM418" s="132"/>
      <c r="ECN418" s="132"/>
      <c r="ECO418" s="132"/>
      <c r="ECP418" s="140"/>
      <c r="ECQ418" s="140"/>
      <c r="ECR418" s="132"/>
      <c r="ECS418" s="141"/>
      <c r="ECU418" s="2"/>
      <c r="ECV418" s="2"/>
      <c r="ECW418" s="2"/>
      <c r="ECX418" s="2"/>
      <c r="ECY418" s="2"/>
      <c r="ECZ418" s="2"/>
      <c r="EDA418" s="2"/>
      <c r="EDB418" s="2"/>
      <c r="EDD418" s="132"/>
      <c r="EDE418" s="132"/>
      <c r="EDF418" s="140"/>
      <c r="EDG418" s="132"/>
      <c r="EDH418" s="132"/>
      <c r="EDI418" s="132"/>
      <c r="EDJ418" s="140"/>
      <c r="EDK418" s="140"/>
      <c r="EDL418" s="132"/>
      <c r="EDM418" s="141"/>
      <c r="EDO418" s="2"/>
      <c r="EDP418" s="2"/>
      <c r="EDQ418" s="2"/>
      <c r="EDR418" s="2"/>
      <c r="EDS418" s="2"/>
      <c r="EDT418" s="2"/>
      <c r="EDU418" s="2"/>
      <c r="EDV418" s="2"/>
      <c r="EDX418" s="132"/>
      <c r="EDY418" s="132"/>
      <c r="EDZ418" s="140"/>
      <c r="EEA418" s="132"/>
      <c r="EEB418" s="132"/>
      <c r="EEC418" s="132"/>
      <c r="EED418" s="140"/>
      <c r="EEE418" s="140"/>
      <c r="EEF418" s="132"/>
      <c r="EEG418" s="141"/>
      <c r="EEI418" s="2"/>
      <c r="EEJ418" s="2"/>
      <c r="EEK418" s="2"/>
      <c r="EEL418" s="2"/>
      <c r="EEM418" s="2"/>
      <c r="EEN418" s="2"/>
      <c r="EEO418" s="2"/>
      <c r="EEP418" s="2"/>
      <c r="EER418" s="132"/>
      <c r="EES418" s="132"/>
      <c r="EET418" s="140"/>
      <c r="EEU418" s="132"/>
      <c r="EEV418" s="132"/>
      <c r="EEW418" s="132"/>
      <c r="EEX418" s="140"/>
      <c r="EEY418" s="140"/>
      <c r="EEZ418" s="132"/>
      <c r="EFA418" s="141"/>
      <c r="EFC418" s="2"/>
      <c r="EFD418" s="2"/>
      <c r="EFE418" s="2"/>
      <c r="EFF418" s="2"/>
      <c r="EFG418" s="2"/>
      <c r="EFH418" s="2"/>
      <c r="EFI418" s="2"/>
      <c r="EFJ418" s="2"/>
      <c r="EFL418" s="132"/>
      <c r="EFM418" s="132"/>
      <c r="EFN418" s="140"/>
      <c r="EFO418" s="132"/>
      <c r="EFP418" s="132"/>
      <c r="EFQ418" s="132"/>
      <c r="EFR418" s="140"/>
      <c r="EFS418" s="140"/>
      <c r="EFT418" s="132"/>
      <c r="EFU418" s="141"/>
      <c r="EFW418" s="2"/>
      <c r="EFX418" s="2"/>
      <c r="EFY418" s="2"/>
      <c r="EFZ418" s="2"/>
      <c r="EGA418" s="2"/>
      <c r="EGB418" s="2"/>
      <c r="EGC418" s="2"/>
      <c r="EGD418" s="2"/>
      <c r="EGF418" s="132"/>
      <c r="EGG418" s="132"/>
      <c r="EGH418" s="140"/>
      <c r="EGI418" s="132"/>
      <c r="EGJ418" s="132"/>
      <c r="EGK418" s="132"/>
      <c r="EGL418" s="140"/>
      <c r="EGM418" s="140"/>
      <c r="EGN418" s="132"/>
      <c r="EGO418" s="141"/>
      <c r="EGQ418" s="2"/>
      <c r="EGR418" s="2"/>
      <c r="EGS418" s="2"/>
      <c r="EGT418" s="2"/>
      <c r="EGU418" s="2"/>
      <c r="EGV418" s="2"/>
      <c r="EGW418" s="2"/>
      <c r="EGX418" s="2"/>
      <c r="EGZ418" s="132"/>
      <c r="EHA418" s="132"/>
      <c r="EHB418" s="140"/>
      <c r="EHC418" s="132"/>
      <c r="EHD418" s="132"/>
      <c r="EHE418" s="132"/>
      <c r="EHF418" s="140"/>
      <c r="EHG418" s="140"/>
      <c r="EHH418" s="132"/>
      <c r="EHI418" s="141"/>
      <c r="EHK418" s="2"/>
      <c r="EHL418" s="2"/>
      <c r="EHM418" s="2"/>
      <c r="EHN418" s="2"/>
      <c r="EHO418" s="2"/>
      <c r="EHP418" s="2"/>
      <c r="EHQ418" s="2"/>
      <c r="EHR418" s="2"/>
      <c r="EHT418" s="132"/>
      <c r="EHU418" s="132"/>
      <c r="EHV418" s="140"/>
      <c r="EHW418" s="132"/>
      <c r="EHX418" s="132"/>
      <c r="EHY418" s="132"/>
      <c r="EHZ418" s="140"/>
      <c r="EIA418" s="140"/>
      <c r="EIB418" s="132"/>
      <c r="EIC418" s="141"/>
      <c r="EIE418" s="2"/>
      <c r="EIF418" s="2"/>
      <c r="EIG418" s="2"/>
      <c r="EIH418" s="2"/>
      <c r="EII418" s="2"/>
      <c r="EIJ418" s="2"/>
      <c r="EIK418" s="2"/>
      <c r="EIL418" s="2"/>
      <c r="EIN418" s="132"/>
      <c r="EIO418" s="132"/>
      <c r="EIP418" s="140"/>
      <c r="EIQ418" s="132"/>
      <c r="EIR418" s="132"/>
      <c r="EIS418" s="132"/>
      <c r="EIT418" s="140"/>
      <c r="EIU418" s="140"/>
      <c r="EIV418" s="132"/>
      <c r="EIW418" s="141"/>
      <c r="EIY418" s="2"/>
      <c r="EIZ418" s="2"/>
      <c r="EJA418" s="2"/>
      <c r="EJB418" s="2"/>
      <c r="EJC418" s="2"/>
      <c r="EJD418" s="2"/>
      <c r="EJE418" s="2"/>
      <c r="EJF418" s="2"/>
      <c r="EJH418" s="132"/>
      <c r="EJI418" s="132"/>
      <c r="EJJ418" s="140"/>
      <c r="EJK418" s="132"/>
      <c r="EJL418" s="132"/>
      <c r="EJM418" s="132"/>
      <c r="EJN418" s="140"/>
      <c r="EJO418" s="140"/>
      <c r="EJP418" s="132"/>
      <c r="EJQ418" s="141"/>
      <c r="EJS418" s="2"/>
      <c r="EJT418" s="2"/>
      <c r="EJU418" s="2"/>
      <c r="EJV418" s="2"/>
      <c r="EJW418" s="2"/>
      <c r="EJX418" s="2"/>
      <c r="EJY418" s="2"/>
      <c r="EJZ418" s="2"/>
      <c r="EKB418" s="132"/>
      <c r="EKC418" s="132"/>
      <c r="EKD418" s="140"/>
      <c r="EKE418" s="132"/>
      <c r="EKF418" s="132"/>
      <c r="EKG418" s="132"/>
      <c r="EKH418" s="140"/>
      <c r="EKI418" s="140"/>
      <c r="EKJ418" s="132"/>
      <c r="EKK418" s="141"/>
      <c r="EKM418" s="2"/>
      <c r="EKN418" s="2"/>
      <c r="EKO418" s="2"/>
      <c r="EKP418" s="2"/>
      <c r="EKQ418" s="2"/>
      <c r="EKR418" s="2"/>
      <c r="EKS418" s="2"/>
      <c r="EKT418" s="2"/>
      <c r="EKV418" s="132"/>
      <c r="EKW418" s="132"/>
      <c r="EKX418" s="140"/>
      <c r="EKY418" s="132"/>
      <c r="EKZ418" s="132"/>
      <c r="ELA418" s="132"/>
      <c r="ELB418" s="140"/>
      <c r="ELC418" s="140"/>
      <c r="ELD418" s="132"/>
      <c r="ELE418" s="141"/>
      <c r="ELG418" s="2"/>
      <c r="ELH418" s="2"/>
      <c r="ELI418" s="2"/>
      <c r="ELJ418" s="2"/>
      <c r="ELK418" s="2"/>
      <c r="ELL418" s="2"/>
      <c r="ELM418" s="2"/>
      <c r="ELN418" s="2"/>
      <c r="ELP418" s="132"/>
      <c r="ELQ418" s="132"/>
      <c r="ELR418" s="140"/>
      <c r="ELS418" s="132"/>
      <c r="ELT418" s="132"/>
      <c r="ELU418" s="132"/>
      <c r="ELV418" s="140"/>
      <c r="ELW418" s="140"/>
      <c r="ELX418" s="132"/>
      <c r="ELY418" s="141"/>
      <c r="EMA418" s="2"/>
      <c r="EMB418" s="2"/>
      <c r="EMC418" s="2"/>
      <c r="EMD418" s="2"/>
      <c r="EME418" s="2"/>
      <c r="EMF418" s="2"/>
      <c r="EMG418" s="2"/>
      <c r="EMH418" s="2"/>
      <c r="EMJ418" s="132"/>
      <c r="EMK418" s="132"/>
      <c r="EML418" s="140"/>
      <c r="EMM418" s="132"/>
      <c r="EMN418" s="132"/>
      <c r="EMO418" s="132"/>
      <c r="EMP418" s="140"/>
      <c r="EMQ418" s="140"/>
      <c r="EMR418" s="132"/>
      <c r="EMS418" s="141"/>
      <c r="EMU418" s="2"/>
      <c r="EMV418" s="2"/>
      <c r="EMW418" s="2"/>
      <c r="EMX418" s="2"/>
      <c r="EMY418" s="2"/>
      <c r="EMZ418" s="2"/>
      <c r="ENA418" s="2"/>
      <c r="ENB418" s="2"/>
      <c r="END418" s="132"/>
      <c r="ENE418" s="132"/>
      <c r="ENF418" s="140"/>
      <c r="ENG418" s="132"/>
      <c r="ENH418" s="132"/>
      <c r="ENI418" s="132"/>
      <c r="ENJ418" s="140"/>
      <c r="ENK418" s="140"/>
      <c r="ENL418" s="132"/>
      <c r="ENM418" s="141"/>
      <c r="ENO418" s="2"/>
      <c r="ENP418" s="2"/>
      <c r="ENQ418" s="2"/>
      <c r="ENR418" s="2"/>
      <c r="ENS418" s="2"/>
      <c r="ENT418" s="2"/>
      <c r="ENU418" s="2"/>
      <c r="ENV418" s="2"/>
      <c r="ENX418" s="132"/>
      <c r="ENY418" s="132"/>
      <c r="ENZ418" s="140"/>
      <c r="EOA418" s="132"/>
      <c r="EOB418" s="132"/>
      <c r="EOC418" s="132"/>
      <c r="EOD418" s="140"/>
      <c r="EOE418" s="140"/>
      <c r="EOF418" s="132"/>
      <c r="EOG418" s="141"/>
      <c r="EOI418" s="2"/>
      <c r="EOJ418" s="2"/>
      <c r="EOK418" s="2"/>
      <c r="EOL418" s="2"/>
      <c r="EOM418" s="2"/>
      <c r="EON418" s="2"/>
      <c r="EOO418" s="2"/>
      <c r="EOP418" s="2"/>
      <c r="EOR418" s="132"/>
      <c r="EOS418" s="132"/>
      <c r="EOT418" s="140"/>
      <c r="EOU418" s="132"/>
      <c r="EOV418" s="132"/>
      <c r="EOW418" s="132"/>
      <c r="EOX418" s="140"/>
      <c r="EOY418" s="140"/>
      <c r="EOZ418" s="132"/>
      <c r="EPA418" s="141"/>
      <c r="EPC418" s="2"/>
      <c r="EPD418" s="2"/>
      <c r="EPE418" s="2"/>
      <c r="EPF418" s="2"/>
      <c r="EPG418" s="2"/>
      <c r="EPH418" s="2"/>
      <c r="EPI418" s="2"/>
      <c r="EPJ418" s="2"/>
      <c r="EPL418" s="132"/>
      <c r="EPM418" s="132"/>
      <c r="EPN418" s="140"/>
      <c r="EPO418" s="132"/>
      <c r="EPP418" s="132"/>
      <c r="EPQ418" s="132"/>
      <c r="EPR418" s="140"/>
      <c r="EPS418" s="140"/>
      <c r="EPT418" s="132"/>
      <c r="EPU418" s="141"/>
      <c r="EPW418" s="2"/>
      <c r="EPX418" s="2"/>
      <c r="EPY418" s="2"/>
      <c r="EPZ418" s="2"/>
      <c r="EQA418" s="2"/>
      <c r="EQB418" s="2"/>
      <c r="EQC418" s="2"/>
      <c r="EQD418" s="2"/>
      <c r="EQF418" s="132"/>
      <c r="EQG418" s="132"/>
      <c r="EQH418" s="140"/>
      <c r="EQI418" s="132"/>
      <c r="EQJ418" s="132"/>
      <c r="EQK418" s="132"/>
      <c r="EQL418" s="140"/>
      <c r="EQM418" s="140"/>
      <c r="EQN418" s="132"/>
      <c r="EQO418" s="141"/>
      <c r="EQQ418" s="2"/>
      <c r="EQR418" s="2"/>
      <c r="EQS418" s="2"/>
      <c r="EQT418" s="2"/>
      <c r="EQU418" s="2"/>
      <c r="EQV418" s="2"/>
      <c r="EQW418" s="2"/>
      <c r="EQX418" s="2"/>
      <c r="EQZ418" s="132"/>
      <c r="ERA418" s="132"/>
      <c r="ERB418" s="140"/>
      <c r="ERC418" s="132"/>
      <c r="ERD418" s="132"/>
      <c r="ERE418" s="132"/>
      <c r="ERF418" s="140"/>
      <c r="ERG418" s="140"/>
      <c r="ERH418" s="132"/>
      <c r="ERI418" s="141"/>
      <c r="ERK418" s="2"/>
      <c r="ERL418" s="2"/>
      <c r="ERM418" s="2"/>
      <c r="ERN418" s="2"/>
      <c r="ERO418" s="2"/>
      <c r="ERP418" s="2"/>
      <c r="ERQ418" s="2"/>
      <c r="ERR418" s="2"/>
      <c r="ERT418" s="132"/>
      <c r="ERU418" s="132"/>
      <c r="ERV418" s="140"/>
      <c r="ERW418" s="132"/>
      <c r="ERX418" s="132"/>
      <c r="ERY418" s="132"/>
      <c r="ERZ418" s="140"/>
      <c r="ESA418" s="140"/>
      <c r="ESB418" s="132"/>
      <c r="ESC418" s="141"/>
      <c r="ESE418" s="2"/>
      <c r="ESF418" s="2"/>
      <c r="ESG418" s="2"/>
      <c r="ESH418" s="2"/>
      <c r="ESI418" s="2"/>
      <c r="ESJ418" s="2"/>
      <c r="ESK418" s="2"/>
      <c r="ESL418" s="2"/>
      <c r="ESN418" s="132"/>
      <c r="ESO418" s="132"/>
      <c r="ESP418" s="140"/>
      <c r="ESQ418" s="132"/>
      <c r="ESR418" s="132"/>
      <c r="ESS418" s="132"/>
      <c r="EST418" s="140"/>
      <c r="ESU418" s="140"/>
      <c r="ESV418" s="132"/>
      <c r="ESW418" s="141"/>
      <c r="ESY418" s="2"/>
      <c r="ESZ418" s="2"/>
      <c r="ETA418" s="2"/>
      <c r="ETB418" s="2"/>
      <c r="ETC418" s="2"/>
      <c r="ETD418" s="2"/>
      <c r="ETE418" s="2"/>
      <c r="ETF418" s="2"/>
      <c r="ETH418" s="132"/>
      <c r="ETI418" s="132"/>
      <c r="ETJ418" s="140"/>
      <c r="ETK418" s="132"/>
      <c r="ETL418" s="132"/>
      <c r="ETM418" s="132"/>
      <c r="ETN418" s="140"/>
      <c r="ETO418" s="140"/>
      <c r="ETP418" s="132"/>
      <c r="ETQ418" s="141"/>
      <c r="ETS418" s="2"/>
      <c r="ETT418" s="2"/>
      <c r="ETU418" s="2"/>
      <c r="ETV418" s="2"/>
      <c r="ETW418" s="2"/>
      <c r="ETX418" s="2"/>
      <c r="ETY418" s="2"/>
      <c r="ETZ418" s="2"/>
      <c r="EUB418" s="132"/>
      <c r="EUC418" s="132"/>
      <c r="EUD418" s="140"/>
      <c r="EUE418" s="132"/>
      <c r="EUF418" s="132"/>
      <c r="EUG418" s="132"/>
      <c r="EUH418" s="140"/>
      <c r="EUI418" s="140"/>
      <c r="EUJ418" s="132"/>
      <c r="EUK418" s="141"/>
      <c r="EUM418" s="2"/>
      <c r="EUN418" s="2"/>
      <c r="EUO418" s="2"/>
      <c r="EUP418" s="2"/>
      <c r="EUQ418" s="2"/>
      <c r="EUR418" s="2"/>
      <c r="EUS418" s="2"/>
      <c r="EUT418" s="2"/>
      <c r="EUV418" s="132"/>
      <c r="EUW418" s="132"/>
      <c r="EUX418" s="140"/>
      <c r="EUY418" s="132"/>
      <c r="EUZ418" s="132"/>
      <c r="EVA418" s="132"/>
      <c r="EVB418" s="140"/>
      <c r="EVC418" s="140"/>
      <c r="EVD418" s="132"/>
      <c r="EVE418" s="141"/>
      <c r="EVG418" s="2"/>
      <c r="EVH418" s="2"/>
      <c r="EVI418" s="2"/>
      <c r="EVJ418" s="2"/>
      <c r="EVK418" s="2"/>
      <c r="EVL418" s="2"/>
      <c r="EVM418" s="2"/>
      <c r="EVN418" s="2"/>
      <c r="EVP418" s="132"/>
      <c r="EVQ418" s="132"/>
      <c r="EVR418" s="140"/>
      <c r="EVS418" s="132"/>
      <c r="EVT418" s="132"/>
      <c r="EVU418" s="132"/>
      <c r="EVV418" s="140"/>
      <c r="EVW418" s="140"/>
      <c r="EVX418" s="132"/>
      <c r="EVY418" s="141"/>
      <c r="EWA418" s="2"/>
      <c r="EWB418" s="2"/>
      <c r="EWC418" s="2"/>
      <c r="EWD418" s="2"/>
      <c r="EWE418" s="2"/>
      <c r="EWF418" s="2"/>
      <c r="EWG418" s="2"/>
      <c r="EWH418" s="2"/>
      <c r="EWJ418" s="132"/>
      <c r="EWK418" s="132"/>
      <c r="EWL418" s="140"/>
      <c r="EWM418" s="132"/>
      <c r="EWN418" s="132"/>
      <c r="EWO418" s="132"/>
      <c r="EWP418" s="140"/>
      <c r="EWQ418" s="140"/>
      <c r="EWR418" s="132"/>
      <c r="EWS418" s="141"/>
      <c r="EWU418" s="2"/>
      <c r="EWV418" s="2"/>
      <c r="EWW418" s="2"/>
      <c r="EWX418" s="2"/>
      <c r="EWY418" s="2"/>
      <c r="EWZ418" s="2"/>
      <c r="EXA418" s="2"/>
      <c r="EXB418" s="2"/>
      <c r="EXD418" s="132"/>
      <c r="EXE418" s="132"/>
      <c r="EXF418" s="140"/>
      <c r="EXG418" s="132"/>
      <c r="EXH418" s="132"/>
      <c r="EXI418" s="132"/>
      <c r="EXJ418" s="140"/>
      <c r="EXK418" s="140"/>
      <c r="EXL418" s="132"/>
      <c r="EXM418" s="141"/>
      <c r="EXO418" s="2"/>
      <c r="EXP418" s="2"/>
      <c r="EXQ418" s="2"/>
      <c r="EXR418" s="2"/>
      <c r="EXS418" s="2"/>
      <c r="EXT418" s="2"/>
      <c r="EXU418" s="2"/>
      <c r="EXV418" s="2"/>
      <c r="EXX418" s="132"/>
      <c r="EXY418" s="132"/>
      <c r="EXZ418" s="140"/>
      <c r="EYA418" s="132"/>
      <c r="EYB418" s="132"/>
      <c r="EYC418" s="132"/>
      <c r="EYD418" s="140"/>
      <c r="EYE418" s="140"/>
      <c r="EYF418" s="132"/>
      <c r="EYG418" s="141"/>
      <c r="EYI418" s="2"/>
      <c r="EYJ418" s="2"/>
      <c r="EYK418" s="2"/>
      <c r="EYL418" s="2"/>
      <c r="EYM418" s="2"/>
      <c r="EYN418" s="2"/>
      <c r="EYO418" s="2"/>
      <c r="EYP418" s="2"/>
      <c r="EYR418" s="132"/>
      <c r="EYS418" s="132"/>
      <c r="EYT418" s="140"/>
      <c r="EYU418" s="132"/>
      <c r="EYV418" s="132"/>
      <c r="EYW418" s="132"/>
      <c r="EYX418" s="140"/>
      <c r="EYY418" s="140"/>
      <c r="EYZ418" s="132"/>
      <c r="EZA418" s="141"/>
      <c r="EZC418" s="2"/>
      <c r="EZD418" s="2"/>
      <c r="EZE418" s="2"/>
      <c r="EZF418" s="2"/>
      <c r="EZG418" s="2"/>
      <c r="EZH418" s="2"/>
      <c r="EZI418" s="2"/>
      <c r="EZJ418" s="2"/>
      <c r="EZL418" s="132"/>
      <c r="EZM418" s="132"/>
      <c r="EZN418" s="140"/>
      <c r="EZO418" s="132"/>
      <c r="EZP418" s="132"/>
      <c r="EZQ418" s="132"/>
      <c r="EZR418" s="140"/>
      <c r="EZS418" s="140"/>
      <c r="EZT418" s="132"/>
      <c r="EZU418" s="141"/>
      <c r="EZW418" s="2"/>
      <c r="EZX418" s="2"/>
      <c r="EZY418" s="2"/>
      <c r="EZZ418" s="2"/>
      <c r="FAA418" s="2"/>
      <c r="FAB418" s="2"/>
      <c r="FAC418" s="2"/>
      <c r="FAD418" s="2"/>
      <c r="FAF418" s="132"/>
      <c r="FAG418" s="132"/>
      <c r="FAH418" s="140"/>
      <c r="FAI418" s="132"/>
      <c r="FAJ418" s="132"/>
      <c r="FAK418" s="132"/>
      <c r="FAL418" s="140"/>
      <c r="FAM418" s="140"/>
      <c r="FAN418" s="132"/>
      <c r="FAO418" s="141"/>
      <c r="FAQ418" s="2"/>
      <c r="FAR418" s="2"/>
      <c r="FAS418" s="2"/>
      <c r="FAT418" s="2"/>
      <c r="FAU418" s="2"/>
      <c r="FAV418" s="2"/>
      <c r="FAW418" s="2"/>
      <c r="FAX418" s="2"/>
      <c r="FAZ418" s="132"/>
      <c r="FBA418" s="132"/>
      <c r="FBB418" s="140"/>
      <c r="FBC418" s="132"/>
      <c r="FBD418" s="132"/>
      <c r="FBE418" s="132"/>
      <c r="FBF418" s="140"/>
      <c r="FBG418" s="140"/>
      <c r="FBH418" s="132"/>
      <c r="FBI418" s="141"/>
      <c r="FBK418" s="2"/>
      <c r="FBL418" s="2"/>
      <c r="FBM418" s="2"/>
      <c r="FBN418" s="2"/>
      <c r="FBO418" s="2"/>
      <c r="FBP418" s="2"/>
      <c r="FBQ418" s="2"/>
      <c r="FBR418" s="2"/>
      <c r="FBT418" s="132"/>
      <c r="FBU418" s="132"/>
      <c r="FBV418" s="140"/>
      <c r="FBW418" s="132"/>
      <c r="FBX418" s="132"/>
      <c r="FBY418" s="132"/>
      <c r="FBZ418" s="140"/>
      <c r="FCA418" s="140"/>
      <c r="FCB418" s="132"/>
      <c r="FCC418" s="141"/>
      <c r="FCE418" s="2"/>
      <c r="FCF418" s="2"/>
      <c r="FCG418" s="2"/>
      <c r="FCH418" s="2"/>
      <c r="FCI418" s="2"/>
      <c r="FCJ418" s="2"/>
      <c r="FCK418" s="2"/>
      <c r="FCL418" s="2"/>
      <c r="FCN418" s="132"/>
      <c r="FCO418" s="132"/>
      <c r="FCP418" s="140"/>
      <c r="FCQ418" s="132"/>
      <c r="FCR418" s="132"/>
      <c r="FCS418" s="132"/>
      <c r="FCT418" s="140"/>
      <c r="FCU418" s="140"/>
      <c r="FCV418" s="132"/>
      <c r="FCW418" s="141"/>
      <c r="FCY418" s="2"/>
      <c r="FCZ418" s="2"/>
      <c r="FDA418" s="2"/>
      <c r="FDB418" s="2"/>
      <c r="FDC418" s="2"/>
      <c r="FDD418" s="2"/>
      <c r="FDE418" s="2"/>
      <c r="FDF418" s="2"/>
      <c r="FDH418" s="132"/>
      <c r="FDI418" s="132"/>
      <c r="FDJ418" s="140"/>
      <c r="FDK418" s="132"/>
      <c r="FDL418" s="132"/>
      <c r="FDM418" s="132"/>
      <c r="FDN418" s="140"/>
      <c r="FDO418" s="140"/>
      <c r="FDP418" s="132"/>
      <c r="FDQ418" s="141"/>
      <c r="FDS418" s="2"/>
      <c r="FDT418" s="2"/>
      <c r="FDU418" s="2"/>
      <c r="FDV418" s="2"/>
      <c r="FDW418" s="2"/>
      <c r="FDX418" s="2"/>
      <c r="FDY418" s="2"/>
      <c r="FDZ418" s="2"/>
      <c r="FEB418" s="132"/>
      <c r="FEC418" s="132"/>
      <c r="FED418" s="140"/>
      <c r="FEE418" s="132"/>
      <c r="FEF418" s="132"/>
      <c r="FEG418" s="132"/>
      <c r="FEH418" s="140"/>
      <c r="FEI418" s="140"/>
      <c r="FEJ418" s="132"/>
      <c r="FEK418" s="141"/>
      <c r="FEM418" s="2"/>
      <c r="FEN418" s="2"/>
      <c r="FEO418" s="2"/>
      <c r="FEP418" s="2"/>
      <c r="FEQ418" s="2"/>
      <c r="FER418" s="2"/>
      <c r="FES418" s="2"/>
      <c r="FET418" s="2"/>
      <c r="FEV418" s="132"/>
      <c r="FEW418" s="132"/>
      <c r="FEX418" s="140"/>
      <c r="FEY418" s="132"/>
      <c r="FEZ418" s="132"/>
      <c r="FFA418" s="132"/>
      <c r="FFB418" s="140"/>
      <c r="FFC418" s="140"/>
      <c r="FFD418" s="132"/>
      <c r="FFE418" s="141"/>
      <c r="FFG418" s="2"/>
      <c r="FFH418" s="2"/>
      <c r="FFI418" s="2"/>
      <c r="FFJ418" s="2"/>
      <c r="FFK418" s="2"/>
      <c r="FFL418" s="2"/>
      <c r="FFM418" s="2"/>
      <c r="FFN418" s="2"/>
      <c r="FFP418" s="132"/>
      <c r="FFQ418" s="132"/>
      <c r="FFR418" s="140"/>
      <c r="FFS418" s="132"/>
      <c r="FFT418" s="132"/>
      <c r="FFU418" s="132"/>
      <c r="FFV418" s="140"/>
      <c r="FFW418" s="140"/>
      <c r="FFX418" s="132"/>
      <c r="FFY418" s="141"/>
      <c r="FGA418" s="2"/>
      <c r="FGB418" s="2"/>
      <c r="FGC418" s="2"/>
      <c r="FGD418" s="2"/>
      <c r="FGE418" s="2"/>
      <c r="FGF418" s="2"/>
      <c r="FGG418" s="2"/>
      <c r="FGH418" s="2"/>
      <c r="FGJ418" s="132"/>
      <c r="FGK418" s="132"/>
      <c r="FGL418" s="140"/>
      <c r="FGM418" s="132"/>
      <c r="FGN418" s="132"/>
      <c r="FGO418" s="132"/>
      <c r="FGP418" s="140"/>
      <c r="FGQ418" s="140"/>
      <c r="FGR418" s="132"/>
      <c r="FGS418" s="141"/>
      <c r="FGU418" s="2"/>
      <c r="FGV418" s="2"/>
      <c r="FGW418" s="2"/>
      <c r="FGX418" s="2"/>
      <c r="FGY418" s="2"/>
      <c r="FGZ418" s="2"/>
      <c r="FHA418" s="2"/>
      <c r="FHB418" s="2"/>
      <c r="FHD418" s="132"/>
      <c r="FHE418" s="132"/>
      <c r="FHF418" s="140"/>
      <c r="FHG418" s="132"/>
      <c r="FHH418" s="132"/>
      <c r="FHI418" s="132"/>
      <c r="FHJ418" s="140"/>
      <c r="FHK418" s="140"/>
      <c r="FHL418" s="132"/>
      <c r="FHM418" s="141"/>
      <c r="FHO418" s="2"/>
      <c r="FHP418" s="2"/>
      <c r="FHQ418" s="2"/>
      <c r="FHR418" s="2"/>
      <c r="FHS418" s="2"/>
      <c r="FHT418" s="2"/>
      <c r="FHU418" s="2"/>
      <c r="FHV418" s="2"/>
      <c r="FHX418" s="132"/>
      <c r="FHY418" s="132"/>
      <c r="FHZ418" s="140"/>
      <c r="FIA418" s="132"/>
      <c r="FIB418" s="132"/>
      <c r="FIC418" s="132"/>
      <c r="FID418" s="140"/>
      <c r="FIE418" s="140"/>
      <c r="FIF418" s="132"/>
      <c r="FIG418" s="141"/>
      <c r="FII418" s="2"/>
      <c r="FIJ418" s="2"/>
      <c r="FIK418" s="2"/>
      <c r="FIL418" s="2"/>
      <c r="FIM418" s="2"/>
      <c r="FIN418" s="2"/>
      <c r="FIO418" s="2"/>
      <c r="FIP418" s="2"/>
      <c r="FIR418" s="132"/>
      <c r="FIS418" s="132"/>
      <c r="FIT418" s="140"/>
      <c r="FIU418" s="132"/>
      <c r="FIV418" s="132"/>
      <c r="FIW418" s="132"/>
      <c r="FIX418" s="140"/>
      <c r="FIY418" s="140"/>
      <c r="FIZ418" s="132"/>
      <c r="FJA418" s="141"/>
      <c r="FJC418" s="2"/>
      <c r="FJD418" s="2"/>
      <c r="FJE418" s="2"/>
      <c r="FJF418" s="2"/>
      <c r="FJG418" s="2"/>
      <c r="FJH418" s="2"/>
      <c r="FJI418" s="2"/>
      <c r="FJJ418" s="2"/>
      <c r="FJL418" s="132"/>
      <c r="FJM418" s="132"/>
      <c r="FJN418" s="140"/>
      <c r="FJO418" s="132"/>
      <c r="FJP418" s="132"/>
      <c r="FJQ418" s="132"/>
      <c r="FJR418" s="140"/>
      <c r="FJS418" s="140"/>
      <c r="FJT418" s="132"/>
      <c r="FJU418" s="141"/>
      <c r="FJW418" s="2"/>
      <c r="FJX418" s="2"/>
      <c r="FJY418" s="2"/>
      <c r="FJZ418" s="2"/>
      <c r="FKA418" s="2"/>
      <c r="FKB418" s="2"/>
      <c r="FKC418" s="2"/>
      <c r="FKD418" s="2"/>
      <c r="FKF418" s="132"/>
      <c r="FKG418" s="132"/>
      <c r="FKH418" s="140"/>
      <c r="FKI418" s="132"/>
      <c r="FKJ418" s="132"/>
      <c r="FKK418" s="132"/>
      <c r="FKL418" s="140"/>
      <c r="FKM418" s="140"/>
      <c r="FKN418" s="132"/>
      <c r="FKO418" s="141"/>
      <c r="FKQ418" s="2"/>
      <c r="FKR418" s="2"/>
      <c r="FKS418" s="2"/>
      <c r="FKT418" s="2"/>
      <c r="FKU418" s="2"/>
      <c r="FKV418" s="2"/>
      <c r="FKW418" s="2"/>
      <c r="FKX418" s="2"/>
      <c r="FKZ418" s="132"/>
      <c r="FLA418" s="132"/>
      <c r="FLB418" s="140"/>
      <c r="FLC418" s="132"/>
      <c r="FLD418" s="132"/>
      <c r="FLE418" s="132"/>
      <c r="FLF418" s="140"/>
      <c r="FLG418" s="140"/>
      <c r="FLH418" s="132"/>
      <c r="FLI418" s="141"/>
      <c r="FLK418" s="2"/>
      <c r="FLL418" s="2"/>
      <c r="FLM418" s="2"/>
      <c r="FLN418" s="2"/>
      <c r="FLO418" s="2"/>
      <c r="FLP418" s="2"/>
      <c r="FLQ418" s="2"/>
      <c r="FLR418" s="2"/>
      <c r="FLT418" s="132"/>
      <c r="FLU418" s="132"/>
      <c r="FLV418" s="140"/>
      <c r="FLW418" s="132"/>
      <c r="FLX418" s="132"/>
      <c r="FLY418" s="132"/>
      <c r="FLZ418" s="140"/>
      <c r="FMA418" s="140"/>
      <c r="FMB418" s="132"/>
      <c r="FMC418" s="141"/>
      <c r="FME418" s="2"/>
      <c r="FMF418" s="2"/>
      <c r="FMG418" s="2"/>
      <c r="FMH418" s="2"/>
      <c r="FMI418" s="2"/>
      <c r="FMJ418" s="2"/>
      <c r="FMK418" s="2"/>
      <c r="FML418" s="2"/>
      <c r="FMN418" s="132"/>
      <c r="FMO418" s="132"/>
      <c r="FMP418" s="140"/>
      <c r="FMQ418" s="132"/>
      <c r="FMR418" s="132"/>
      <c r="FMS418" s="132"/>
      <c r="FMT418" s="140"/>
      <c r="FMU418" s="140"/>
      <c r="FMV418" s="132"/>
      <c r="FMW418" s="141"/>
      <c r="FMY418" s="2"/>
      <c r="FMZ418" s="2"/>
      <c r="FNA418" s="2"/>
      <c r="FNB418" s="2"/>
      <c r="FNC418" s="2"/>
      <c r="FND418" s="2"/>
      <c r="FNE418" s="2"/>
      <c r="FNF418" s="2"/>
      <c r="FNH418" s="132"/>
      <c r="FNI418" s="132"/>
      <c r="FNJ418" s="140"/>
      <c r="FNK418" s="132"/>
      <c r="FNL418" s="132"/>
      <c r="FNM418" s="132"/>
      <c r="FNN418" s="140"/>
      <c r="FNO418" s="140"/>
      <c r="FNP418" s="132"/>
      <c r="FNQ418" s="141"/>
      <c r="FNS418" s="2"/>
      <c r="FNT418" s="2"/>
      <c r="FNU418" s="2"/>
      <c r="FNV418" s="2"/>
      <c r="FNW418" s="2"/>
      <c r="FNX418" s="2"/>
      <c r="FNY418" s="2"/>
      <c r="FNZ418" s="2"/>
      <c r="FOB418" s="132"/>
      <c r="FOC418" s="132"/>
      <c r="FOD418" s="140"/>
      <c r="FOE418" s="132"/>
      <c r="FOF418" s="132"/>
      <c r="FOG418" s="132"/>
      <c r="FOH418" s="140"/>
      <c r="FOI418" s="140"/>
      <c r="FOJ418" s="132"/>
      <c r="FOK418" s="141"/>
      <c r="FOM418" s="2"/>
      <c r="FON418" s="2"/>
      <c r="FOO418" s="2"/>
      <c r="FOP418" s="2"/>
      <c r="FOQ418" s="2"/>
      <c r="FOR418" s="2"/>
      <c r="FOS418" s="2"/>
      <c r="FOT418" s="2"/>
      <c r="FOV418" s="132"/>
      <c r="FOW418" s="132"/>
      <c r="FOX418" s="140"/>
      <c r="FOY418" s="132"/>
      <c r="FOZ418" s="132"/>
      <c r="FPA418" s="132"/>
      <c r="FPB418" s="140"/>
      <c r="FPC418" s="140"/>
      <c r="FPD418" s="132"/>
      <c r="FPE418" s="141"/>
      <c r="FPG418" s="2"/>
      <c r="FPH418" s="2"/>
      <c r="FPI418" s="2"/>
      <c r="FPJ418" s="2"/>
      <c r="FPK418" s="2"/>
      <c r="FPL418" s="2"/>
      <c r="FPM418" s="2"/>
      <c r="FPN418" s="2"/>
      <c r="FPP418" s="132"/>
      <c r="FPQ418" s="132"/>
      <c r="FPR418" s="140"/>
      <c r="FPS418" s="132"/>
      <c r="FPT418" s="132"/>
      <c r="FPU418" s="132"/>
      <c r="FPV418" s="140"/>
      <c r="FPW418" s="140"/>
      <c r="FPX418" s="132"/>
      <c r="FPY418" s="141"/>
      <c r="FQA418" s="2"/>
      <c r="FQB418" s="2"/>
      <c r="FQC418" s="2"/>
      <c r="FQD418" s="2"/>
      <c r="FQE418" s="2"/>
      <c r="FQF418" s="2"/>
      <c r="FQG418" s="2"/>
      <c r="FQH418" s="2"/>
      <c r="FQJ418" s="132"/>
      <c r="FQK418" s="132"/>
      <c r="FQL418" s="140"/>
      <c r="FQM418" s="132"/>
      <c r="FQN418" s="132"/>
      <c r="FQO418" s="132"/>
      <c r="FQP418" s="140"/>
      <c r="FQQ418" s="140"/>
      <c r="FQR418" s="132"/>
      <c r="FQS418" s="141"/>
      <c r="FQU418" s="2"/>
      <c r="FQV418" s="2"/>
      <c r="FQW418" s="2"/>
      <c r="FQX418" s="2"/>
      <c r="FQY418" s="2"/>
      <c r="FQZ418" s="2"/>
      <c r="FRA418" s="2"/>
      <c r="FRB418" s="2"/>
      <c r="FRD418" s="132"/>
      <c r="FRE418" s="132"/>
      <c r="FRF418" s="140"/>
      <c r="FRG418" s="132"/>
      <c r="FRH418" s="132"/>
      <c r="FRI418" s="132"/>
      <c r="FRJ418" s="140"/>
      <c r="FRK418" s="140"/>
      <c r="FRL418" s="132"/>
      <c r="FRM418" s="141"/>
      <c r="FRO418" s="2"/>
      <c r="FRP418" s="2"/>
      <c r="FRQ418" s="2"/>
      <c r="FRR418" s="2"/>
      <c r="FRS418" s="2"/>
      <c r="FRT418" s="2"/>
      <c r="FRU418" s="2"/>
      <c r="FRV418" s="2"/>
      <c r="FRX418" s="132"/>
      <c r="FRY418" s="132"/>
      <c r="FRZ418" s="140"/>
      <c r="FSA418" s="132"/>
      <c r="FSB418" s="132"/>
      <c r="FSC418" s="132"/>
      <c r="FSD418" s="140"/>
      <c r="FSE418" s="140"/>
      <c r="FSF418" s="132"/>
      <c r="FSG418" s="141"/>
      <c r="FSI418" s="2"/>
      <c r="FSJ418" s="2"/>
      <c r="FSK418" s="2"/>
      <c r="FSL418" s="2"/>
      <c r="FSM418" s="2"/>
      <c r="FSN418" s="2"/>
      <c r="FSO418" s="2"/>
      <c r="FSP418" s="2"/>
      <c r="FSR418" s="132"/>
      <c r="FSS418" s="132"/>
      <c r="FST418" s="140"/>
      <c r="FSU418" s="132"/>
      <c r="FSV418" s="132"/>
      <c r="FSW418" s="132"/>
      <c r="FSX418" s="140"/>
      <c r="FSY418" s="140"/>
      <c r="FSZ418" s="132"/>
      <c r="FTA418" s="141"/>
      <c r="FTC418" s="2"/>
      <c r="FTD418" s="2"/>
      <c r="FTE418" s="2"/>
      <c r="FTF418" s="2"/>
      <c r="FTG418" s="2"/>
      <c r="FTH418" s="2"/>
      <c r="FTI418" s="2"/>
      <c r="FTJ418" s="2"/>
      <c r="FTL418" s="132"/>
      <c r="FTM418" s="132"/>
      <c r="FTN418" s="140"/>
      <c r="FTO418" s="132"/>
      <c r="FTP418" s="132"/>
      <c r="FTQ418" s="132"/>
      <c r="FTR418" s="140"/>
      <c r="FTS418" s="140"/>
      <c r="FTT418" s="132"/>
      <c r="FTU418" s="141"/>
      <c r="FTW418" s="2"/>
      <c r="FTX418" s="2"/>
      <c r="FTY418" s="2"/>
      <c r="FTZ418" s="2"/>
      <c r="FUA418" s="2"/>
      <c r="FUB418" s="2"/>
      <c r="FUC418" s="2"/>
      <c r="FUD418" s="2"/>
      <c r="FUF418" s="132"/>
      <c r="FUG418" s="132"/>
      <c r="FUH418" s="140"/>
      <c r="FUI418" s="132"/>
      <c r="FUJ418" s="132"/>
      <c r="FUK418" s="132"/>
      <c r="FUL418" s="140"/>
      <c r="FUM418" s="140"/>
      <c r="FUN418" s="132"/>
      <c r="FUO418" s="141"/>
      <c r="FUQ418" s="2"/>
      <c r="FUR418" s="2"/>
      <c r="FUS418" s="2"/>
      <c r="FUT418" s="2"/>
      <c r="FUU418" s="2"/>
      <c r="FUV418" s="2"/>
      <c r="FUW418" s="2"/>
      <c r="FUX418" s="2"/>
      <c r="FUZ418" s="132"/>
      <c r="FVA418" s="132"/>
      <c r="FVB418" s="140"/>
      <c r="FVC418" s="132"/>
      <c r="FVD418" s="132"/>
      <c r="FVE418" s="132"/>
      <c r="FVF418" s="140"/>
      <c r="FVG418" s="140"/>
      <c r="FVH418" s="132"/>
      <c r="FVI418" s="141"/>
      <c r="FVK418" s="2"/>
      <c r="FVL418" s="2"/>
      <c r="FVM418" s="2"/>
      <c r="FVN418" s="2"/>
      <c r="FVO418" s="2"/>
      <c r="FVP418" s="2"/>
      <c r="FVQ418" s="2"/>
      <c r="FVR418" s="2"/>
      <c r="FVT418" s="132"/>
      <c r="FVU418" s="132"/>
      <c r="FVV418" s="140"/>
      <c r="FVW418" s="132"/>
      <c r="FVX418" s="132"/>
      <c r="FVY418" s="132"/>
      <c r="FVZ418" s="140"/>
      <c r="FWA418" s="140"/>
      <c r="FWB418" s="132"/>
      <c r="FWC418" s="141"/>
      <c r="FWE418" s="2"/>
      <c r="FWF418" s="2"/>
      <c r="FWG418" s="2"/>
      <c r="FWH418" s="2"/>
      <c r="FWI418" s="2"/>
      <c r="FWJ418" s="2"/>
      <c r="FWK418" s="2"/>
      <c r="FWL418" s="2"/>
      <c r="FWN418" s="132"/>
      <c r="FWO418" s="132"/>
      <c r="FWP418" s="140"/>
      <c r="FWQ418" s="132"/>
      <c r="FWR418" s="132"/>
      <c r="FWS418" s="132"/>
      <c r="FWT418" s="140"/>
      <c r="FWU418" s="140"/>
      <c r="FWV418" s="132"/>
      <c r="FWW418" s="141"/>
      <c r="FWY418" s="2"/>
      <c r="FWZ418" s="2"/>
      <c r="FXA418" s="2"/>
      <c r="FXB418" s="2"/>
      <c r="FXC418" s="2"/>
      <c r="FXD418" s="2"/>
      <c r="FXE418" s="2"/>
      <c r="FXF418" s="2"/>
      <c r="FXH418" s="132"/>
      <c r="FXI418" s="132"/>
      <c r="FXJ418" s="140"/>
      <c r="FXK418" s="132"/>
      <c r="FXL418" s="132"/>
      <c r="FXM418" s="132"/>
      <c r="FXN418" s="140"/>
      <c r="FXO418" s="140"/>
      <c r="FXP418" s="132"/>
      <c r="FXQ418" s="141"/>
      <c r="FXS418" s="2"/>
      <c r="FXT418" s="2"/>
      <c r="FXU418" s="2"/>
      <c r="FXV418" s="2"/>
      <c r="FXW418" s="2"/>
      <c r="FXX418" s="2"/>
      <c r="FXY418" s="2"/>
      <c r="FXZ418" s="2"/>
      <c r="FYB418" s="132"/>
      <c r="FYC418" s="132"/>
      <c r="FYD418" s="140"/>
      <c r="FYE418" s="132"/>
      <c r="FYF418" s="132"/>
      <c r="FYG418" s="132"/>
      <c r="FYH418" s="140"/>
      <c r="FYI418" s="140"/>
      <c r="FYJ418" s="132"/>
      <c r="FYK418" s="141"/>
      <c r="FYM418" s="2"/>
      <c r="FYN418" s="2"/>
      <c r="FYO418" s="2"/>
      <c r="FYP418" s="2"/>
      <c r="FYQ418" s="2"/>
      <c r="FYR418" s="2"/>
      <c r="FYS418" s="2"/>
      <c r="FYT418" s="2"/>
      <c r="FYV418" s="132"/>
      <c r="FYW418" s="132"/>
      <c r="FYX418" s="140"/>
      <c r="FYY418" s="132"/>
      <c r="FYZ418" s="132"/>
      <c r="FZA418" s="132"/>
      <c r="FZB418" s="140"/>
      <c r="FZC418" s="140"/>
      <c r="FZD418" s="132"/>
      <c r="FZE418" s="141"/>
      <c r="FZG418" s="2"/>
      <c r="FZH418" s="2"/>
      <c r="FZI418" s="2"/>
      <c r="FZJ418" s="2"/>
      <c r="FZK418" s="2"/>
      <c r="FZL418" s="2"/>
      <c r="FZM418" s="2"/>
      <c r="FZN418" s="2"/>
      <c r="FZP418" s="132"/>
      <c r="FZQ418" s="132"/>
      <c r="FZR418" s="140"/>
      <c r="FZS418" s="132"/>
      <c r="FZT418" s="132"/>
      <c r="FZU418" s="132"/>
      <c r="FZV418" s="140"/>
      <c r="FZW418" s="140"/>
      <c r="FZX418" s="132"/>
      <c r="FZY418" s="141"/>
      <c r="GAA418" s="2"/>
      <c r="GAB418" s="2"/>
      <c r="GAC418" s="2"/>
      <c r="GAD418" s="2"/>
      <c r="GAE418" s="2"/>
      <c r="GAF418" s="2"/>
      <c r="GAG418" s="2"/>
      <c r="GAH418" s="2"/>
      <c r="GAJ418" s="132"/>
      <c r="GAK418" s="132"/>
      <c r="GAL418" s="140"/>
      <c r="GAM418" s="132"/>
      <c r="GAN418" s="132"/>
      <c r="GAO418" s="132"/>
      <c r="GAP418" s="140"/>
      <c r="GAQ418" s="140"/>
      <c r="GAR418" s="132"/>
      <c r="GAS418" s="141"/>
      <c r="GAU418" s="2"/>
      <c r="GAV418" s="2"/>
      <c r="GAW418" s="2"/>
      <c r="GAX418" s="2"/>
      <c r="GAY418" s="2"/>
      <c r="GAZ418" s="2"/>
      <c r="GBA418" s="2"/>
      <c r="GBB418" s="2"/>
      <c r="GBD418" s="132"/>
      <c r="GBE418" s="132"/>
      <c r="GBF418" s="140"/>
      <c r="GBG418" s="132"/>
      <c r="GBH418" s="132"/>
      <c r="GBI418" s="132"/>
      <c r="GBJ418" s="140"/>
      <c r="GBK418" s="140"/>
      <c r="GBL418" s="132"/>
      <c r="GBM418" s="141"/>
      <c r="GBO418" s="2"/>
      <c r="GBP418" s="2"/>
      <c r="GBQ418" s="2"/>
      <c r="GBR418" s="2"/>
      <c r="GBS418" s="2"/>
      <c r="GBT418" s="2"/>
      <c r="GBU418" s="2"/>
      <c r="GBV418" s="2"/>
      <c r="GBX418" s="132"/>
      <c r="GBY418" s="132"/>
      <c r="GBZ418" s="140"/>
      <c r="GCA418" s="132"/>
      <c r="GCB418" s="132"/>
      <c r="GCC418" s="132"/>
      <c r="GCD418" s="140"/>
      <c r="GCE418" s="140"/>
      <c r="GCF418" s="132"/>
      <c r="GCG418" s="141"/>
      <c r="GCI418" s="2"/>
      <c r="GCJ418" s="2"/>
      <c r="GCK418" s="2"/>
      <c r="GCL418" s="2"/>
      <c r="GCM418" s="2"/>
      <c r="GCN418" s="2"/>
      <c r="GCO418" s="2"/>
      <c r="GCP418" s="2"/>
      <c r="GCR418" s="132"/>
      <c r="GCS418" s="132"/>
      <c r="GCT418" s="140"/>
      <c r="GCU418" s="132"/>
      <c r="GCV418" s="132"/>
      <c r="GCW418" s="132"/>
      <c r="GCX418" s="140"/>
      <c r="GCY418" s="140"/>
      <c r="GCZ418" s="132"/>
      <c r="GDA418" s="141"/>
      <c r="GDC418" s="2"/>
      <c r="GDD418" s="2"/>
      <c r="GDE418" s="2"/>
      <c r="GDF418" s="2"/>
      <c r="GDG418" s="2"/>
      <c r="GDH418" s="2"/>
      <c r="GDI418" s="2"/>
      <c r="GDJ418" s="2"/>
      <c r="GDL418" s="132"/>
      <c r="GDM418" s="132"/>
      <c r="GDN418" s="140"/>
      <c r="GDO418" s="132"/>
      <c r="GDP418" s="132"/>
      <c r="GDQ418" s="132"/>
      <c r="GDR418" s="140"/>
      <c r="GDS418" s="140"/>
      <c r="GDT418" s="132"/>
      <c r="GDU418" s="141"/>
      <c r="GDW418" s="2"/>
      <c r="GDX418" s="2"/>
      <c r="GDY418" s="2"/>
      <c r="GDZ418" s="2"/>
      <c r="GEA418" s="2"/>
      <c r="GEB418" s="2"/>
      <c r="GEC418" s="2"/>
      <c r="GED418" s="2"/>
      <c r="GEF418" s="132"/>
      <c r="GEG418" s="132"/>
      <c r="GEH418" s="140"/>
      <c r="GEI418" s="132"/>
      <c r="GEJ418" s="132"/>
      <c r="GEK418" s="132"/>
      <c r="GEL418" s="140"/>
      <c r="GEM418" s="140"/>
      <c r="GEN418" s="132"/>
      <c r="GEO418" s="141"/>
      <c r="GEQ418" s="2"/>
      <c r="GER418" s="2"/>
      <c r="GES418" s="2"/>
      <c r="GET418" s="2"/>
      <c r="GEU418" s="2"/>
      <c r="GEV418" s="2"/>
      <c r="GEW418" s="2"/>
      <c r="GEX418" s="2"/>
      <c r="GEZ418" s="132"/>
      <c r="GFA418" s="132"/>
      <c r="GFB418" s="140"/>
      <c r="GFC418" s="132"/>
      <c r="GFD418" s="132"/>
      <c r="GFE418" s="132"/>
      <c r="GFF418" s="140"/>
      <c r="GFG418" s="140"/>
      <c r="GFH418" s="132"/>
      <c r="GFI418" s="141"/>
      <c r="GFK418" s="2"/>
      <c r="GFL418" s="2"/>
      <c r="GFM418" s="2"/>
      <c r="GFN418" s="2"/>
      <c r="GFO418" s="2"/>
      <c r="GFP418" s="2"/>
      <c r="GFQ418" s="2"/>
      <c r="GFR418" s="2"/>
      <c r="GFT418" s="132"/>
      <c r="GFU418" s="132"/>
      <c r="GFV418" s="140"/>
      <c r="GFW418" s="132"/>
      <c r="GFX418" s="132"/>
      <c r="GFY418" s="132"/>
      <c r="GFZ418" s="140"/>
      <c r="GGA418" s="140"/>
      <c r="GGB418" s="132"/>
      <c r="GGC418" s="141"/>
      <c r="GGE418" s="2"/>
      <c r="GGF418" s="2"/>
      <c r="GGG418" s="2"/>
      <c r="GGH418" s="2"/>
      <c r="GGI418" s="2"/>
      <c r="GGJ418" s="2"/>
      <c r="GGK418" s="2"/>
      <c r="GGL418" s="2"/>
      <c r="GGN418" s="132"/>
      <c r="GGO418" s="132"/>
      <c r="GGP418" s="140"/>
      <c r="GGQ418" s="132"/>
      <c r="GGR418" s="132"/>
      <c r="GGS418" s="132"/>
      <c r="GGT418" s="140"/>
      <c r="GGU418" s="140"/>
      <c r="GGV418" s="132"/>
      <c r="GGW418" s="141"/>
      <c r="GGY418" s="2"/>
      <c r="GGZ418" s="2"/>
      <c r="GHA418" s="2"/>
      <c r="GHB418" s="2"/>
      <c r="GHC418" s="2"/>
      <c r="GHD418" s="2"/>
      <c r="GHE418" s="2"/>
      <c r="GHF418" s="2"/>
      <c r="GHH418" s="132"/>
      <c r="GHI418" s="132"/>
      <c r="GHJ418" s="140"/>
      <c r="GHK418" s="132"/>
      <c r="GHL418" s="132"/>
      <c r="GHM418" s="132"/>
      <c r="GHN418" s="140"/>
      <c r="GHO418" s="140"/>
      <c r="GHP418" s="132"/>
      <c r="GHQ418" s="141"/>
      <c r="GHS418" s="2"/>
      <c r="GHT418" s="2"/>
      <c r="GHU418" s="2"/>
      <c r="GHV418" s="2"/>
      <c r="GHW418" s="2"/>
      <c r="GHX418" s="2"/>
      <c r="GHY418" s="2"/>
      <c r="GHZ418" s="2"/>
      <c r="GIB418" s="132"/>
      <c r="GIC418" s="132"/>
      <c r="GID418" s="140"/>
      <c r="GIE418" s="132"/>
      <c r="GIF418" s="132"/>
      <c r="GIG418" s="132"/>
      <c r="GIH418" s="140"/>
      <c r="GII418" s="140"/>
      <c r="GIJ418" s="132"/>
      <c r="GIK418" s="141"/>
      <c r="GIM418" s="2"/>
      <c r="GIN418" s="2"/>
      <c r="GIO418" s="2"/>
      <c r="GIP418" s="2"/>
      <c r="GIQ418" s="2"/>
      <c r="GIR418" s="2"/>
      <c r="GIS418" s="2"/>
      <c r="GIT418" s="2"/>
      <c r="GIV418" s="132"/>
      <c r="GIW418" s="132"/>
      <c r="GIX418" s="140"/>
      <c r="GIY418" s="132"/>
      <c r="GIZ418" s="132"/>
      <c r="GJA418" s="132"/>
      <c r="GJB418" s="140"/>
      <c r="GJC418" s="140"/>
      <c r="GJD418" s="132"/>
      <c r="GJE418" s="141"/>
      <c r="GJG418" s="2"/>
      <c r="GJH418" s="2"/>
      <c r="GJI418" s="2"/>
      <c r="GJJ418" s="2"/>
      <c r="GJK418" s="2"/>
      <c r="GJL418" s="2"/>
      <c r="GJM418" s="2"/>
      <c r="GJN418" s="2"/>
      <c r="GJP418" s="132"/>
      <c r="GJQ418" s="132"/>
      <c r="GJR418" s="140"/>
      <c r="GJS418" s="132"/>
      <c r="GJT418" s="132"/>
      <c r="GJU418" s="132"/>
      <c r="GJV418" s="140"/>
      <c r="GJW418" s="140"/>
      <c r="GJX418" s="132"/>
      <c r="GJY418" s="141"/>
      <c r="GKA418" s="2"/>
      <c r="GKB418" s="2"/>
      <c r="GKC418" s="2"/>
      <c r="GKD418" s="2"/>
      <c r="GKE418" s="2"/>
      <c r="GKF418" s="2"/>
      <c r="GKG418" s="2"/>
      <c r="GKH418" s="2"/>
      <c r="GKJ418" s="132"/>
      <c r="GKK418" s="132"/>
      <c r="GKL418" s="140"/>
      <c r="GKM418" s="132"/>
      <c r="GKN418" s="132"/>
      <c r="GKO418" s="132"/>
      <c r="GKP418" s="140"/>
      <c r="GKQ418" s="140"/>
      <c r="GKR418" s="132"/>
      <c r="GKS418" s="141"/>
      <c r="GKU418" s="2"/>
      <c r="GKV418" s="2"/>
      <c r="GKW418" s="2"/>
      <c r="GKX418" s="2"/>
      <c r="GKY418" s="2"/>
      <c r="GKZ418" s="2"/>
      <c r="GLA418" s="2"/>
      <c r="GLB418" s="2"/>
      <c r="GLD418" s="132"/>
      <c r="GLE418" s="132"/>
      <c r="GLF418" s="140"/>
      <c r="GLG418" s="132"/>
      <c r="GLH418" s="132"/>
      <c r="GLI418" s="132"/>
      <c r="GLJ418" s="140"/>
      <c r="GLK418" s="140"/>
      <c r="GLL418" s="132"/>
      <c r="GLM418" s="141"/>
      <c r="GLO418" s="2"/>
      <c r="GLP418" s="2"/>
      <c r="GLQ418" s="2"/>
      <c r="GLR418" s="2"/>
      <c r="GLS418" s="2"/>
      <c r="GLT418" s="2"/>
      <c r="GLU418" s="2"/>
      <c r="GLV418" s="2"/>
      <c r="GLX418" s="132"/>
      <c r="GLY418" s="132"/>
      <c r="GLZ418" s="140"/>
      <c r="GMA418" s="132"/>
      <c r="GMB418" s="132"/>
      <c r="GMC418" s="132"/>
      <c r="GMD418" s="140"/>
      <c r="GME418" s="140"/>
      <c r="GMF418" s="132"/>
      <c r="GMG418" s="141"/>
      <c r="GMI418" s="2"/>
      <c r="GMJ418" s="2"/>
      <c r="GMK418" s="2"/>
      <c r="GML418" s="2"/>
      <c r="GMM418" s="2"/>
      <c r="GMN418" s="2"/>
      <c r="GMO418" s="2"/>
      <c r="GMP418" s="2"/>
      <c r="GMR418" s="132"/>
      <c r="GMS418" s="132"/>
      <c r="GMT418" s="140"/>
      <c r="GMU418" s="132"/>
      <c r="GMV418" s="132"/>
      <c r="GMW418" s="132"/>
      <c r="GMX418" s="140"/>
      <c r="GMY418" s="140"/>
      <c r="GMZ418" s="132"/>
      <c r="GNA418" s="141"/>
      <c r="GNC418" s="2"/>
      <c r="GND418" s="2"/>
      <c r="GNE418" s="2"/>
      <c r="GNF418" s="2"/>
      <c r="GNG418" s="2"/>
      <c r="GNH418" s="2"/>
      <c r="GNI418" s="2"/>
      <c r="GNJ418" s="2"/>
      <c r="GNL418" s="132"/>
      <c r="GNM418" s="132"/>
      <c r="GNN418" s="140"/>
      <c r="GNO418" s="132"/>
      <c r="GNP418" s="132"/>
      <c r="GNQ418" s="132"/>
      <c r="GNR418" s="140"/>
      <c r="GNS418" s="140"/>
      <c r="GNT418" s="132"/>
      <c r="GNU418" s="141"/>
      <c r="GNW418" s="2"/>
      <c r="GNX418" s="2"/>
      <c r="GNY418" s="2"/>
      <c r="GNZ418" s="2"/>
      <c r="GOA418" s="2"/>
      <c r="GOB418" s="2"/>
      <c r="GOC418" s="2"/>
      <c r="GOD418" s="2"/>
      <c r="GOF418" s="132"/>
      <c r="GOG418" s="132"/>
      <c r="GOH418" s="140"/>
      <c r="GOI418" s="132"/>
      <c r="GOJ418" s="132"/>
      <c r="GOK418" s="132"/>
      <c r="GOL418" s="140"/>
      <c r="GOM418" s="140"/>
      <c r="GON418" s="132"/>
      <c r="GOO418" s="141"/>
      <c r="GOQ418" s="2"/>
      <c r="GOR418" s="2"/>
      <c r="GOS418" s="2"/>
      <c r="GOT418" s="2"/>
      <c r="GOU418" s="2"/>
      <c r="GOV418" s="2"/>
      <c r="GOW418" s="2"/>
      <c r="GOX418" s="2"/>
      <c r="GOZ418" s="132"/>
      <c r="GPA418" s="132"/>
      <c r="GPB418" s="140"/>
      <c r="GPC418" s="132"/>
      <c r="GPD418" s="132"/>
      <c r="GPE418" s="132"/>
      <c r="GPF418" s="140"/>
      <c r="GPG418" s="140"/>
      <c r="GPH418" s="132"/>
      <c r="GPI418" s="141"/>
      <c r="GPK418" s="2"/>
      <c r="GPL418" s="2"/>
      <c r="GPM418" s="2"/>
      <c r="GPN418" s="2"/>
      <c r="GPO418" s="2"/>
      <c r="GPP418" s="2"/>
      <c r="GPQ418" s="2"/>
      <c r="GPR418" s="2"/>
      <c r="GPT418" s="132"/>
      <c r="GPU418" s="132"/>
      <c r="GPV418" s="140"/>
      <c r="GPW418" s="132"/>
      <c r="GPX418" s="132"/>
      <c r="GPY418" s="132"/>
      <c r="GPZ418" s="140"/>
      <c r="GQA418" s="140"/>
      <c r="GQB418" s="132"/>
      <c r="GQC418" s="141"/>
      <c r="GQE418" s="2"/>
      <c r="GQF418" s="2"/>
      <c r="GQG418" s="2"/>
      <c r="GQH418" s="2"/>
      <c r="GQI418" s="2"/>
      <c r="GQJ418" s="2"/>
      <c r="GQK418" s="2"/>
      <c r="GQL418" s="2"/>
      <c r="GQN418" s="132"/>
      <c r="GQO418" s="132"/>
      <c r="GQP418" s="140"/>
      <c r="GQQ418" s="132"/>
      <c r="GQR418" s="132"/>
      <c r="GQS418" s="132"/>
      <c r="GQT418" s="140"/>
      <c r="GQU418" s="140"/>
      <c r="GQV418" s="132"/>
      <c r="GQW418" s="141"/>
      <c r="GQY418" s="2"/>
      <c r="GQZ418" s="2"/>
      <c r="GRA418" s="2"/>
      <c r="GRB418" s="2"/>
      <c r="GRC418" s="2"/>
      <c r="GRD418" s="2"/>
      <c r="GRE418" s="2"/>
      <c r="GRF418" s="2"/>
      <c r="GRH418" s="132"/>
      <c r="GRI418" s="132"/>
      <c r="GRJ418" s="140"/>
      <c r="GRK418" s="132"/>
      <c r="GRL418" s="132"/>
      <c r="GRM418" s="132"/>
      <c r="GRN418" s="140"/>
      <c r="GRO418" s="140"/>
      <c r="GRP418" s="132"/>
      <c r="GRQ418" s="141"/>
      <c r="GRS418" s="2"/>
      <c r="GRT418" s="2"/>
      <c r="GRU418" s="2"/>
      <c r="GRV418" s="2"/>
      <c r="GRW418" s="2"/>
      <c r="GRX418" s="2"/>
      <c r="GRY418" s="2"/>
      <c r="GRZ418" s="2"/>
      <c r="GSB418" s="132"/>
      <c r="GSC418" s="132"/>
      <c r="GSD418" s="140"/>
      <c r="GSE418" s="132"/>
      <c r="GSF418" s="132"/>
      <c r="GSG418" s="132"/>
      <c r="GSH418" s="140"/>
      <c r="GSI418" s="140"/>
      <c r="GSJ418" s="132"/>
      <c r="GSK418" s="141"/>
      <c r="GSM418" s="2"/>
      <c r="GSN418" s="2"/>
      <c r="GSO418" s="2"/>
      <c r="GSP418" s="2"/>
      <c r="GSQ418" s="2"/>
      <c r="GSR418" s="2"/>
      <c r="GSS418" s="2"/>
      <c r="GST418" s="2"/>
      <c r="GSV418" s="132"/>
      <c r="GSW418" s="132"/>
      <c r="GSX418" s="140"/>
      <c r="GSY418" s="132"/>
      <c r="GSZ418" s="132"/>
      <c r="GTA418" s="132"/>
      <c r="GTB418" s="140"/>
      <c r="GTC418" s="140"/>
      <c r="GTD418" s="132"/>
      <c r="GTE418" s="141"/>
      <c r="GTG418" s="2"/>
      <c r="GTH418" s="2"/>
      <c r="GTI418" s="2"/>
      <c r="GTJ418" s="2"/>
      <c r="GTK418" s="2"/>
      <c r="GTL418" s="2"/>
      <c r="GTM418" s="2"/>
      <c r="GTN418" s="2"/>
      <c r="GTP418" s="132"/>
      <c r="GTQ418" s="132"/>
      <c r="GTR418" s="140"/>
      <c r="GTS418" s="132"/>
      <c r="GTT418" s="132"/>
      <c r="GTU418" s="132"/>
      <c r="GTV418" s="140"/>
      <c r="GTW418" s="140"/>
      <c r="GTX418" s="132"/>
      <c r="GTY418" s="141"/>
      <c r="GUA418" s="2"/>
      <c r="GUB418" s="2"/>
      <c r="GUC418" s="2"/>
      <c r="GUD418" s="2"/>
      <c r="GUE418" s="2"/>
      <c r="GUF418" s="2"/>
      <c r="GUG418" s="2"/>
      <c r="GUH418" s="2"/>
      <c r="GUJ418" s="132"/>
      <c r="GUK418" s="132"/>
      <c r="GUL418" s="140"/>
      <c r="GUM418" s="132"/>
      <c r="GUN418" s="132"/>
      <c r="GUO418" s="132"/>
      <c r="GUP418" s="140"/>
      <c r="GUQ418" s="140"/>
      <c r="GUR418" s="132"/>
      <c r="GUS418" s="141"/>
      <c r="GUU418" s="2"/>
      <c r="GUV418" s="2"/>
      <c r="GUW418" s="2"/>
      <c r="GUX418" s="2"/>
      <c r="GUY418" s="2"/>
      <c r="GUZ418" s="2"/>
      <c r="GVA418" s="2"/>
      <c r="GVB418" s="2"/>
      <c r="GVD418" s="132"/>
      <c r="GVE418" s="132"/>
      <c r="GVF418" s="140"/>
      <c r="GVG418" s="132"/>
      <c r="GVH418" s="132"/>
      <c r="GVI418" s="132"/>
      <c r="GVJ418" s="140"/>
      <c r="GVK418" s="140"/>
      <c r="GVL418" s="132"/>
      <c r="GVM418" s="141"/>
      <c r="GVO418" s="2"/>
      <c r="GVP418" s="2"/>
      <c r="GVQ418" s="2"/>
      <c r="GVR418" s="2"/>
      <c r="GVS418" s="2"/>
      <c r="GVT418" s="2"/>
      <c r="GVU418" s="2"/>
      <c r="GVV418" s="2"/>
      <c r="GVX418" s="132"/>
      <c r="GVY418" s="132"/>
      <c r="GVZ418" s="140"/>
      <c r="GWA418" s="132"/>
      <c r="GWB418" s="132"/>
      <c r="GWC418" s="132"/>
      <c r="GWD418" s="140"/>
      <c r="GWE418" s="140"/>
      <c r="GWF418" s="132"/>
      <c r="GWG418" s="141"/>
      <c r="GWI418" s="2"/>
      <c r="GWJ418" s="2"/>
      <c r="GWK418" s="2"/>
      <c r="GWL418" s="2"/>
      <c r="GWM418" s="2"/>
      <c r="GWN418" s="2"/>
      <c r="GWO418" s="2"/>
      <c r="GWP418" s="2"/>
      <c r="GWR418" s="132"/>
      <c r="GWS418" s="132"/>
      <c r="GWT418" s="140"/>
      <c r="GWU418" s="132"/>
      <c r="GWV418" s="132"/>
      <c r="GWW418" s="132"/>
      <c r="GWX418" s="140"/>
      <c r="GWY418" s="140"/>
      <c r="GWZ418" s="132"/>
      <c r="GXA418" s="141"/>
      <c r="GXC418" s="2"/>
      <c r="GXD418" s="2"/>
      <c r="GXE418" s="2"/>
      <c r="GXF418" s="2"/>
      <c r="GXG418" s="2"/>
      <c r="GXH418" s="2"/>
      <c r="GXI418" s="2"/>
      <c r="GXJ418" s="2"/>
      <c r="GXL418" s="132"/>
      <c r="GXM418" s="132"/>
      <c r="GXN418" s="140"/>
      <c r="GXO418" s="132"/>
      <c r="GXP418" s="132"/>
      <c r="GXQ418" s="132"/>
      <c r="GXR418" s="140"/>
      <c r="GXS418" s="140"/>
      <c r="GXT418" s="132"/>
      <c r="GXU418" s="141"/>
      <c r="GXW418" s="2"/>
      <c r="GXX418" s="2"/>
      <c r="GXY418" s="2"/>
      <c r="GXZ418" s="2"/>
      <c r="GYA418" s="2"/>
      <c r="GYB418" s="2"/>
      <c r="GYC418" s="2"/>
      <c r="GYD418" s="2"/>
      <c r="GYF418" s="132"/>
      <c r="GYG418" s="132"/>
      <c r="GYH418" s="140"/>
      <c r="GYI418" s="132"/>
      <c r="GYJ418" s="132"/>
      <c r="GYK418" s="132"/>
      <c r="GYL418" s="140"/>
      <c r="GYM418" s="140"/>
      <c r="GYN418" s="132"/>
      <c r="GYO418" s="141"/>
      <c r="GYQ418" s="2"/>
      <c r="GYR418" s="2"/>
      <c r="GYS418" s="2"/>
      <c r="GYT418" s="2"/>
      <c r="GYU418" s="2"/>
      <c r="GYV418" s="2"/>
      <c r="GYW418" s="2"/>
      <c r="GYX418" s="2"/>
      <c r="GYZ418" s="132"/>
      <c r="GZA418" s="132"/>
      <c r="GZB418" s="140"/>
      <c r="GZC418" s="132"/>
      <c r="GZD418" s="132"/>
      <c r="GZE418" s="132"/>
      <c r="GZF418" s="140"/>
      <c r="GZG418" s="140"/>
      <c r="GZH418" s="132"/>
      <c r="GZI418" s="141"/>
      <c r="GZK418" s="2"/>
      <c r="GZL418" s="2"/>
      <c r="GZM418" s="2"/>
      <c r="GZN418" s="2"/>
      <c r="GZO418" s="2"/>
      <c r="GZP418" s="2"/>
      <c r="GZQ418" s="2"/>
      <c r="GZR418" s="2"/>
      <c r="GZT418" s="132"/>
      <c r="GZU418" s="132"/>
      <c r="GZV418" s="140"/>
      <c r="GZW418" s="132"/>
      <c r="GZX418" s="132"/>
      <c r="GZY418" s="132"/>
      <c r="GZZ418" s="140"/>
      <c r="HAA418" s="140"/>
      <c r="HAB418" s="132"/>
      <c r="HAC418" s="141"/>
      <c r="HAE418" s="2"/>
      <c r="HAF418" s="2"/>
      <c r="HAG418" s="2"/>
      <c r="HAH418" s="2"/>
      <c r="HAI418" s="2"/>
      <c r="HAJ418" s="2"/>
      <c r="HAK418" s="2"/>
      <c r="HAL418" s="2"/>
      <c r="HAN418" s="132"/>
      <c r="HAO418" s="132"/>
      <c r="HAP418" s="140"/>
      <c r="HAQ418" s="132"/>
      <c r="HAR418" s="132"/>
      <c r="HAS418" s="132"/>
      <c r="HAT418" s="140"/>
      <c r="HAU418" s="140"/>
      <c r="HAV418" s="132"/>
      <c r="HAW418" s="141"/>
      <c r="HAY418" s="2"/>
      <c r="HAZ418" s="2"/>
      <c r="HBA418" s="2"/>
      <c r="HBB418" s="2"/>
      <c r="HBC418" s="2"/>
      <c r="HBD418" s="2"/>
      <c r="HBE418" s="2"/>
      <c r="HBF418" s="2"/>
      <c r="HBH418" s="132"/>
      <c r="HBI418" s="132"/>
      <c r="HBJ418" s="140"/>
      <c r="HBK418" s="132"/>
      <c r="HBL418" s="132"/>
      <c r="HBM418" s="132"/>
      <c r="HBN418" s="140"/>
      <c r="HBO418" s="140"/>
      <c r="HBP418" s="132"/>
      <c r="HBQ418" s="141"/>
      <c r="HBS418" s="2"/>
      <c r="HBT418" s="2"/>
      <c r="HBU418" s="2"/>
      <c r="HBV418" s="2"/>
      <c r="HBW418" s="2"/>
      <c r="HBX418" s="2"/>
      <c r="HBY418" s="2"/>
      <c r="HBZ418" s="2"/>
      <c r="HCB418" s="132"/>
      <c r="HCC418" s="132"/>
      <c r="HCD418" s="140"/>
      <c r="HCE418" s="132"/>
      <c r="HCF418" s="132"/>
      <c r="HCG418" s="132"/>
      <c r="HCH418" s="140"/>
      <c r="HCI418" s="140"/>
      <c r="HCJ418" s="132"/>
      <c r="HCK418" s="141"/>
      <c r="HCM418" s="2"/>
      <c r="HCN418" s="2"/>
      <c r="HCO418" s="2"/>
      <c r="HCP418" s="2"/>
      <c r="HCQ418" s="2"/>
      <c r="HCR418" s="2"/>
      <c r="HCS418" s="2"/>
      <c r="HCT418" s="2"/>
      <c r="HCV418" s="132"/>
      <c r="HCW418" s="132"/>
      <c r="HCX418" s="140"/>
      <c r="HCY418" s="132"/>
      <c r="HCZ418" s="132"/>
      <c r="HDA418" s="132"/>
      <c r="HDB418" s="140"/>
      <c r="HDC418" s="140"/>
      <c r="HDD418" s="132"/>
      <c r="HDE418" s="141"/>
      <c r="HDG418" s="2"/>
      <c r="HDH418" s="2"/>
      <c r="HDI418" s="2"/>
      <c r="HDJ418" s="2"/>
      <c r="HDK418" s="2"/>
      <c r="HDL418" s="2"/>
      <c r="HDM418" s="2"/>
      <c r="HDN418" s="2"/>
      <c r="HDP418" s="132"/>
      <c r="HDQ418" s="132"/>
      <c r="HDR418" s="140"/>
      <c r="HDS418" s="132"/>
      <c r="HDT418" s="132"/>
      <c r="HDU418" s="132"/>
      <c r="HDV418" s="140"/>
      <c r="HDW418" s="140"/>
      <c r="HDX418" s="132"/>
      <c r="HDY418" s="141"/>
      <c r="HEA418" s="2"/>
      <c r="HEB418" s="2"/>
      <c r="HEC418" s="2"/>
      <c r="HED418" s="2"/>
      <c r="HEE418" s="2"/>
      <c r="HEF418" s="2"/>
      <c r="HEG418" s="2"/>
      <c r="HEH418" s="2"/>
      <c r="HEJ418" s="132"/>
      <c r="HEK418" s="132"/>
      <c r="HEL418" s="140"/>
      <c r="HEM418" s="132"/>
      <c r="HEN418" s="132"/>
      <c r="HEO418" s="132"/>
      <c r="HEP418" s="140"/>
      <c r="HEQ418" s="140"/>
      <c r="HER418" s="132"/>
      <c r="HES418" s="141"/>
      <c r="HEU418" s="2"/>
      <c r="HEV418" s="2"/>
      <c r="HEW418" s="2"/>
      <c r="HEX418" s="2"/>
      <c r="HEY418" s="2"/>
      <c r="HEZ418" s="2"/>
      <c r="HFA418" s="2"/>
      <c r="HFB418" s="2"/>
      <c r="HFD418" s="132"/>
      <c r="HFE418" s="132"/>
      <c r="HFF418" s="140"/>
      <c r="HFG418" s="132"/>
      <c r="HFH418" s="132"/>
      <c r="HFI418" s="132"/>
      <c r="HFJ418" s="140"/>
      <c r="HFK418" s="140"/>
      <c r="HFL418" s="132"/>
      <c r="HFM418" s="141"/>
      <c r="HFO418" s="2"/>
      <c r="HFP418" s="2"/>
      <c r="HFQ418" s="2"/>
      <c r="HFR418" s="2"/>
      <c r="HFS418" s="2"/>
      <c r="HFT418" s="2"/>
      <c r="HFU418" s="2"/>
      <c r="HFV418" s="2"/>
      <c r="HFX418" s="132"/>
      <c r="HFY418" s="132"/>
      <c r="HFZ418" s="140"/>
      <c r="HGA418" s="132"/>
      <c r="HGB418" s="132"/>
      <c r="HGC418" s="132"/>
      <c r="HGD418" s="140"/>
      <c r="HGE418" s="140"/>
      <c r="HGF418" s="132"/>
      <c r="HGG418" s="141"/>
      <c r="HGI418" s="2"/>
      <c r="HGJ418" s="2"/>
      <c r="HGK418" s="2"/>
      <c r="HGL418" s="2"/>
      <c r="HGM418" s="2"/>
      <c r="HGN418" s="2"/>
      <c r="HGO418" s="2"/>
      <c r="HGP418" s="2"/>
      <c r="HGR418" s="132"/>
      <c r="HGS418" s="132"/>
      <c r="HGT418" s="140"/>
      <c r="HGU418" s="132"/>
      <c r="HGV418" s="132"/>
      <c r="HGW418" s="132"/>
      <c r="HGX418" s="140"/>
      <c r="HGY418" s="140"/>
      <c r="HGZ418" s="132"/>
      <c r="HHA418" s="141"/>
      <c r="HHC418" s="2"/>
      <c r="HHD418" s="2"/>
      <c r="HHE418" s="2"/>
      <c r="HHF418" s="2"/>
      <c r="HHG418" s="2"/>
      <c r="HHH418" s="2"/>
      <c r="HHI418" s="2"/>
      <c r="HHJ418" s="2"/>
      <c r="HHL418" s="132"/>
      <c r="HHM418" s="132"/>
      <c r="HHN418" s="140"/>
      <c r="HHO418" s="132"/>
      <c r="HHP418" s="132"/>
      <c r="HHQ418" s="132"/>
      <c r="HHR418" s="140"/>
      <c r="HHS418" s="140"/>
      <c r="HHT418" s="132"/>
      <c r="HHU418" s="141"/>
      <c r="HHW418" s="2"/>
      <c r="HHX418" s="2"/>
      <c r="HHY418" s="2"/>
      <c r="HHZ418" s="2"/>
      <c r="HIA418" s="2"/>
      <c r="HIB418" s="2"/>
      <c r="HIC418" s="2"/>
      <c r="HID418" s="2"/>
      <c r="HIF418" s="132"/>
      <c r="HIG418" s="132"/>
      <c r="HIH418" s="140"/>
      <c r="HII418" s="132"/>
      <c r="HIJ418" s="132"/>
      <c r="HIK418" s="132"/>
      <c r="HIL418" s="140"/>
      <c r="HIM418" s="140"/>
      <c r="HIN418" s="132"/>
      <c r="HIO418" s="141"/>
      <c r="HIQ418" s="2"/>
      <c r="HIR418" s="2"/>
      <c r="HIS418" s="2"/>
      <c r="HIT418" s="2"/>
      <c r="HIU418" s="2"/>
      <c r="HIV418" s="2"/>
      <c r="HIW418" s="2"/>
      <c r="HIX418" s="2"/>
      <c r="HIZ418" s="132"/>
      <c r="HJA418" s="132"/>
      <c r="HJB418" s="140"/>
      <c r="HJC418" s="132"/>
      <c r="HJD418" s="132"/>
      <c r="HJE418" s="132"/>
      <c r="HJF418" s="140"/>
      <c r="HJG418" s="140"/>
      <c r="HJH418" s="132"/>
      <c r="HJI418" s="141"/>
      <c r="HJK418" s="2"/>
      <c r="HJL418" s="2"/>
      <c r="HJM418" s="2"/>
      <c r="HJN418" s="2"/>
      <c r="HJO418" s="2"/>
      <c r="HJP418" s="2"/>
      <c r="HJQ418" s="2"/>
      <c r="HJR418" s="2"/>
      <c r="HJT418" s="132"/>
      <c r="HJU418" s="132"/>
      <c r="HJV418" s="140"/>
      <c r="HJW418" s="132"/>
      <c r="HJX418" s="132"/>
      <c r="HJY418" s="132"/>
      <c r="HJZ418" s="140"/>
      <c r="HKA418" s="140"/>
      <c r="HKB418" s="132"/>
      <c r="HKC418" s="141"/>
      <c r="HKE418" s="2"/>
      <c r="HKF418" s="2"/>
      <c r="HKG418" s="2"/>
      <c r="HKH418" s="2"/>
      <c r="HKI418" s="2"/>
      <c r="HKJ418" s="2"/>
      <c r="HKK418" s="2"/>
      <c r="HKL418" s="2"/>
      <c r="HKN418" s="132"/>
      <c r="HKO418" s="132"/>
      <c r="HKP418" s="140"/>
      <c r="HKQ418" s="132"/>
      <c r="HKR418" s="132"/>
      <c r="HKS418" s="132"/>
      <c r="HKT418" s="140"/>
      <c r="HKU418" s="140"/>
      <c r="HKV418" s="132"/>
      <c r="HKW418" s="141"/>
      <c r="HKY418" s="2"/>
      <c r="HKZ418" s="2"/>
      <c r="HLA418" s="2"/>
      <c r="HLB418" s="2"/>
      <c r="HLC418" s="2"/>
      <c r="HLD418" s="2"/>
      <c r="HLE418" s="2"/>
      <c r="HLF418" s="2"/>
      <c r="HLH418" s="132"/>
      <c r="HLI418" s="132"/>
      <c r="HLJ418" s="140"/>
      <c r="HLK418" s="132"/>
      <c r="HLL418" s="132"/>
      <c r="HLM418" s="132"/>
      <c r="HLN418" s="140"/>
      <c r="HLO418" s="140"/>
      <c r="HLP418" s="132"/>
      <c r="HLQ418" s="141"/>
      <c r="HLS418" s="2"/>
      <c r="HLT418" s="2"/>
      <c r="HLU418" s="2"/>
      <c r="HLV418" s="2"/>
      <c r="HLW418" s="2"/>
      <c r="HLX418" s="2"/>
      <c r="HLY418" s="2"/>
      <c r="HLZ418" s="2"/>
      <c r="HMB418" s="132"/>
      <c r="HMC418" s="132"/>
      <c r="HMD418" s="140"/>
      <c r="HME418" s="132"/>
      <c r="HMF418" s="132"/>
      <c r="HMG418" s="132"/>
      <c r="HMH418" s="140"/>
      <c r="HMI418" s="140"/>
      <c r="HMJ418" s="132"/>
      <c r="HMK418" s="141"/>
      <c r="HMM418" s="2"/>
      <c r="HMN418" s="2"/>
      <c r="HMO418" s="2"/>
      <c r="HMP418" s="2"/>
      <c r="HMQ418" s="2"/>
      <c r="HMR418" s="2"/>
      <c r="HMS418" s="2"/>
      <c r="HMT418" s="2"/>
      <c r="HMV418" s="132"/>
      <c r="HMW418" s="132"/>
      <c r="HMX418" s="140"/>
      <c r="HMY418" s="132"/>
      <c r="HMZ418" s="132"/>
      <c r="HNA418" s="132"/>
      <c r="HNB418" s="140"/>
      <c r="HNC418" s="140"/>
      <c r="HND418" s="132"/>
      <c r="HNE418" s="141"/>
      <c r="HNG418" s="2"/>
      <c r="HNH418" s="2"/>
      <c r="HNI418" s="2"/>
      <c r="HNJ418" s="2"/>
      <c r="HNK418" s="2"/>
      <c r="HNL418" s="2"/>
      <c r="HNM418" s="2"/>
      <c r="HNN418" s="2"/>
      <c r="HNP418" s="132"/>
      <c r="HNQ418" s="132"/>
      <c r="HNR418" s="140"/>
      <c r="HNS418" s="132"/>
      <c r="HNT418" s="132"/>
      <c r="HNU418" s="132"/>
      <c r="HNV418" s="140"/>
      <c r="HNW418" s="140"/>
      <c r="HNX418" s="132"/>
      <c r="HNY418" s="141"/>
      <c r="HOA418" s="2"/>
      <c r="HOB418" s="2"/>
      <c r="HOC418" s="2"/>
      <c r="HOD418" s="2"/>
      <c r="HOE418" s="2"/>
      <c r="HOF418" s="2"/>
      <c r="HOG418" s="2"/>
      <c r="HOH418" s="2"/>
      <c r="HOJ418" s="132"/>
      <c r="HOK418" s="132"/>
      <c r="HOL418" s="140"/>
      <c r="HOM418" s="132"/>
      <c r="HON418" s="132"/>
      <c r="HOO418" s="132"/>
      <c r="HOP418" s="140"/>
      <c r="HOQ418" s="140"/>
      <c r="HOR418" s="132"/>
      <c r="HOS418" s="141"/>
      <c r="HOU418" s="2"/>
      <c r="HOV418" s="2"/>
      <c r="HOW418" s="2"/>
      <c r="HOX418" s="2"/>
      <c r="HOY418" s="2"/>
      <c r="HOZ418" s="2"/>
      <c r="HPA418" s="2"/>
      <c r="HPB418" s="2"/>
      <c r="HPD418" s="132"/>
      <c r="HPE418" s="132"/>
      <c r="HPF418" s="140"/>
      <c r="HPG418" s="132"/>
      <c r="HPH418" s="132"/>
      <c r="HPI418" s="132"/>
      <c r="HPJ418" s="140"/>
      <c r="HPK418" s="140"/>
      <c r="HPL418" s="132"/>
      <c r="HPM418" s="141"/>
      <c r="HPO418" s="2"/>
      <c r="HPP418" s="2"/>
      <c r="HPQ418" s="2"/>
      <c r="HPR418" s="2"/>
      <c r="HPS418" s="2"/>
      <c r="HPT418" s="2"/>
      <c r="HPU418" s="2"/>
      <c r="HPV418" s="2"/>
      <c r="HPX418" s="132"/>
      <c r="HPY418" s="132"/>
      <c r="HPZ418" s="140"/>
      <c r="HQA418" s="132"/>
      <c r="HQB418" s="132"/>
      <c r="HQC418" s="132"/>
      <c r="HQD418" s="140"/>
      <c r="HQE418" s="140"/>
      <c r="HQF418" s="132"/>
      <c r="HQG418" s="141"/>
      <c r="HQI418" s="2"/>
      <c r="HQJ418" s="2"/>
      <c r="HQK418" s="2"/>
      <c r="HQL418" s="2"/>
      <c r="HQM418" s="2"/>
      <c r="HQN418" s="2"/>
      <c r="HQO418" s="2"/>
      <c r="HQP418" s="2"/>
      <c r="HQR418" s="132"/>
      <c r="HQS418" s="132"/>
      <c r="HQT418" s="140"/>
      <c r="HQU418" s="132"/>
      <c r="HQV418" s="132"/>
      <c r="HQW418" s="132"/>
      <c r="HQX418" s="140"/>
      <c r="HQY418" s="140"/>
      <c r="HQZ418" s="132"/>
      <c r="HRA418" s="141"/>
      <c r="HRC418" s="2"/>
      <c r="HRD418" s="2"/>
      <c r="HRE418" s="2"/>
      <c r="HRF418" s="2"/>
      <c r="HRG418" s="2"/>
      <c r="HRH418" s="2"/>
      <c r="HRI418" s="2"/>
      <c r="HRJ418" s="2"/>
      <c r="HRL418" s="132"/>
      <c r="HRM418" s="132"/>
      <c r="HRN418" s="140"/>
      <c r="HRO418" s="132"/>
      <c r="HRP418" s="132"/>
      <c r="HRQ418" s="132"/>
      <c r="HRR418" s="140"/>
      <c r="HRS418" s="140"/>
      <c r="HRT418" s="132"/>
      <c r="HRU418" s="141"/>
      <c r="HRW418" s="2"/>
      <c r="HRX418" s="2"/>
      <c r="HRY418" s="2"/>
      <c r="HRZ418" s="2"/>
      <c r="HSA418" s="2"/>
      <c r="HSB418" s="2"/>
      <c r="HSC418" s="2"/>
      <c r="HSD418" s="2"/>
      <c r="HSF418" s="132"/>
      <c r="HSG418" s="132"/>
      <c r="HSH418" s="140"/>
      <c r="HSI418" s="132"/>
      <c r="HSJ418" s="132"/>
      <c r="HSK418" s="132"/>
      <c r="HSL418" s="140"/>
      <c r="HSM418" s="140"/>
      <c r="HSN418" s="132"/>
      <c r="HSO418" s="141"/>
      <c r="HSQ418" s="2"/>
      <c r="HSR418" s="2"/>
      <c r="HSS418" s="2"/>
      <c r="HST418" s="2"/>
      <c r="HSU418" s="2"/>
      <c r="HSV418" s="2"/>
      <c r="HSW418" s="2"/>
      <c r="HSX418" s="2"/>
      <c r="HSZ418" s="132"/>
      <c r="HTA418" s="132"/>
      <c r="HTB418" s="140"/>
      <c r="HTC418" s="132"/>
      <c r="HTD418" s="132"/>
      <c r="HTE418" s="132"/>
      <c r="HTF418" s="140"/>
      <c r="HTG418" s="140"/>
      <c r="HTH418" s="132"/>
      <c r="HTI418" s="141"/>
      <c r="HTK418" s="2"/>
      <c r="HTL418" s="2"/>
      <c r="HTM418" s="2"/>
      <c r="HTN418" s="2"/>
      <c r="HTO418" s="2"/>
      <c r="HTP418" s="2"/>
      <c r="HTQ418" s="2"/>
      <c r="HTR418" s="2"/>
      <c r="HTT418" s="132"/>
      <c r="HTU418" s="132"/>
      <c r="HTV418" s="140"/>
      <c r="HTW418" s="132"/>
      <c r="HTX418" s="132"/>
      <c r="HTY418" s="132"/>
      <c r="HTZ418" s="140"/>
      <c r="HUA418" s="140"/>
      <c r="HUB418" s="132"/>
      <c r="HUC418" s="141"/>
      <c r="HUE418" s="2"/>
      <c r="HUF418" s="2"/>
      <c r="HUG418" s="2"/>
      <c r="HUH418" s="2"/>
      <c r="HUI418" s="2"/>
      <c r="HUJ418" s="2"/>
      <c r="HUK418" s="2"/>
      <c r="HUL418" s="2"/>
      <c r="HUN418" s="132"/>
      <c r="HUO418" s="132"/>
      <c r="HUP418" s="140"/>
      <c r="HUQ418" s="132"/>
      <c r="HUR418" s="132"/>
      <c r="HUS418" s="132"/>
      <c r="HUT418" s="140"/>
      <c r="HUU418" s="140"/>
      <c r="HUV418" s="132"/>
      <c r="HUW418" s="141"/>
      <c r="HUY418" s="2"/>
      <c r="HUZ418" s="2"/>
      <c r="HVA418" s="2"/>
      <c r="HVB418" s="2"/>
      <c r="HVC418" s="2"/>
      <c r="HVD418" s="2"/>
      <c r="HVE418" s="2"/>
      <c r="HVF418" s="2"/>
      <c r="HVH418" s="132"/>
      <c r="HVI418" s="132"/>
      <c r="HVJ418" s="140"/>
      <c r="HVK418" s="132"/>
      <c r="HVL418" s="132"/>
      <c r="HVM418" s="132"/>
      <c r="HVN418" s="140"/>
      <c r="HVO418" s="140"/>
      <c r="HVP418" s="132"/>
      <c r="HVQ418" s="141"/>
      <c r="HVS418" s="2"/>
      <c r="HVT418" s="2"/>
      <c r="HVU418" s="2"/>
      <c r="HVV418" s="2"/>
      <c r="HVW418" s="2"/>
      <c r="HVX418" s="2"/>
      <c r="HVY418" s="2"/>
      <c r="HVZ418" s="2"/>
      <c r="HWB418" s="132"/>
      <c r="HWC418" s="132"/>
      <c r="HWD418" s="140"/>
      <c r="HWE418" s="132"/>
      <c r="HWF418" s="132"/>
      <c r="HWG418" s="132"/>
      <c r="HWH418" s="140"/>
      <c r="HWI418" s="140"/>
      <c r="HWJ418" s="132"/>
      <c r="HWK418" s="141"/>
      <c r="HWM418" s="2"/>
      <c r="HWN418" s="2"/>
      <c r="HWO418" s="2"/>
      <c r="HWP418" s="2"/>
      <c r="HWQ418" s="2"/>
      <c r="HWR418" s="2"/>
      <c r="HWS418" s="2"/>
      <c r="HWT418" s="2"/>
      <c r="HWV418" s="132"/>
      <c r="HWW418" s="132"/>
      <c r="HWX418" s="140"/>
      <c r="HWY418" s="132"/>
      <c r="HWZ418" s="132"/>
      <c r="HXA418" s="132"/>
      <c r="HXB418" s="140"/>
      <c r="HXC418" s="140"/>
      <c r="HXD418" s="132"/>
      <c r="HXE418" s="141"/>
      <c r="HXG418" s="2"/>
      <c r="HXH418" s="2"/>
      <c r="HXI418" s="2"/>
      <c r="HXJ418" s="2"/>
      <c r="HXK418" s="2"/>
      <c r="HXL418" s="2"/>
      <c r="HXM418" s="2"/>
      <c r="HXN418" s="2"/>
      <c r="HXP418" s="132"/>
      <c r="HXQ418" s="132"/>
      <c r="HXR418" s="140"/>
      <c r="HXS418" s="132"/>
      <c r="HXT418" s="132"/>
      <c r="HXU418" s="132"/>
      <c r="HXV418" s="140"/>
      <c r="HXW418" s="140"/>
      <c r="HXX418" s="132"/>
      <c r="HXY418" s="141"/>
      <c r="HYA418" s="2"/>
      <c r="HYB418" s="2"/>
      <c r="HYC418" s="2"/>
      <c r="HYD418" s="2"/>
      <c r="HYE418" s="2"/>
      <c r="HYF418" s="2"/>
      <c r="HYG418" s="2"/>
      <c r="HYH418" s="2"/>
      <c r="HYJ418" s="132"/>
      <c r="HYK418" s="132"/>
      <c r="HYL418" s="140"/>
      <c r="HYM418" s="132"/>
      <c r="HYN418" s="132"/>
      <c r="HYO418" s="132"/>
      <c r="HYP418" s="140"/>
      <c r="HYQ418" s="140"/>
      <c r="HYR418" s="132"/>
      <c r="HYS418" s="141"/>
      <c r="HYU418" s="2"/>
      <c r="HYV418" s="2"/>
      <c r="HYW418" s="2"/>
      <c r="HYX418" s="2"/>
      <c r="HYY418" s="2"/>
      <c r="HYZ418" s="2"/>
      <c r="HZA418" s="2"/>
      <c r="HZB418" s="2"/>
      <c r="HZD418" s="132"/>
      <c r="HZE418" s="132"/>
      <c r="HZF418" s="140"/>
      <c r="HZG418" s="132"/>
      <c r="HZH418" s="132"/>
      <c r="HZI418" s="132"/>
      <c r="HZJ418" s="140"/>
      <c r="HZK418" s="140"/>
      <c r="HZL418" s="132"/>
      <c r="HZM418" s="141"/>
      <c r="HZO418" s="2"/>
      <c r="HZP418" s="2"/>
      <c r="HZQ418" s="2"/>
      <c r="HZR418" s="2"/>
      <c r="HZS418" s="2"/>
      <c r="HZT418" s="2"/>
      <c r="HZU418" s="2"/>
      <c r="HZV418" s="2"/>
      <c r="HZX418" s="132"/>
      <c r="HZY418" s="132"/>
      <c r="HZZ418" s="140"/>
      <c r="IAA418" s="132"/>
      <c r="IAB418" s="132"/>
      <c r="IAC418" s="132"/>
      <c r="IAD418" s="140"/>
      <c r="IAE418" s="140"/>
      <c r="IAF418" s="132"/>
      <c r="IAG418" s="141"/>
      <c r="IAI418" s="2"/>
      <c r="IAJ418" s="2"/>
      <c r="IAK418" s="2"/>
      <c r="IAL418" s="2"/>
      <c r="IAM418" s="2"/>
      <c r="IAN418" s="2"/>
      <c r="IAO418" s="2"/>
      <c r="IAP418" s="2"/>
      <c r="IAR418" s="132"/>
      <c r="IAS418" s="132"/>
      <c r="IAT418" s="140"/>
      <c r="IAU418" s="132"/>
      <c r="IAV418" s="132"/>
      <c r="IAW418" s="132"/>
      <c r="IAX418" s="140"/>
      <c r="IAY418" s="140"/>
      <c r="IAZ418" s="132"/>
      <c r="IBA418" s="141"/>
      <c r="IBC418" s="2"/>
      <c r="IBD418" s="2"/>
      <c r="IBE418" s="2"/>
      <c r="IBF418" s="2"/>
      <c r="IBG418" s="2"/>
      <c r="IBH418" s="2"/>
      <c r="IBI418" s="2"/>
      <c r="IBJ418" s="2"/>
      <c r="IBL418" s="132"/>
      <c r="IBM418" s="132"/>
      <c r="IBN418" s="140"/>
      <c r="IBO418" s="132"/>
      <c r="IBP418" s="132"/>
      <c r="IBQ418" s="132"/>
      <c r="IBR418" s="140"/>
      <c r="IBS418" s="140"/>
      <c r="IBT418" s="132"/>
      <c r="IBU418" s="141"/>
      <c r="IBW418" s="2"/>
      <c r="IBX418" s="2"/>
      <c r="IBY418" s="2"/>
      <c r="IBZ418" s="2"/>
      <c r="ICA418" s="2"/>
      <c r="ICB418" s="2"/>
      <c r="ICC418" s="2"/>
      <c r="ICD418" s="2"/>
      <c r="ICF418" s="132"/>
      <c r="ICG418" s="132"/>
      <c r="ICH418" s="140"/>
      <c r="ICI418" s="132"/>
      <c r="ICJ418" s="132"/>
      <c r="ICK418" s="132"/>
      <c r="ICL418" s="140"/>
      <c r="ICM418" s="140"/>
      <c r="ICN418" s="132"/>
      <c r="ICO418" s="141"/>
      <c r="ICQ418" s="2"/>
      <c r="ICR418" s="2"/>
      <c r="ICS418" s="2"/>
      <c r="ICT418" s="2"/>
      <c r="ICU418" s="2"/>
      <c r="ICV418" s="2"/>
      <c r="ICW418" s="2"/>
      <c r="ICX418" s="2"/>
      <c r="ICZ418" s="132"/>
      <c r="IDA418" s="132"/>
      <c r="IDB418" s="140"/>
      <c r="IDC418" s="132"/>
      <c r="IDD418" s="132"/>
      <c r="IDE418" s="132"/>
      <c r="IDF418" s="140"/>
      <c r="IDG418" s="140"/>
      <c r="IDH418" s="132"/>
      <c r="IDI418" s="141"/>
      <c r="IDK418" s="2"/>
      <c r="IDL418" s="2"/>
      <c r="IDM418" s="2"/>
      <c r="IDN418" s="2"/>
      <c r="IDO418" s="2"/>
      <c r="IDP418" s="2"/>
      <c r="IDQ418" s="2"/>
      <c r="IDR418" s="2"/>
      <c r="IDT418" s="132"/>
      <c r="IDU418" s="132"/>
      <c r="IDV418" s="140"/>
      <c r="IDW418" s="132"/>
      <c r="IDX418" s="132"/>
      <c r="IDY418" s="132"/>
      <c r="IDZ418" s="140"/>
      <c r="IEA418" s="140"/>
      <c r="IEB418" s="132"/>
      <c r="IEC418" s="141"/>
      <c r="IEE418" s="2"/>
      <c r="IEF418" s="2"/>
      <c r="IEG418" s="2"/>
      <c r="IEH418" s="2"/>
      <c r="IEI418" s="2"/>
      <c r="IEJ418" s="2"/>
      <c r="IEK418" s="2"/>
      <c r="IEL418" s="2"/>
      <c r="IEN418" s="132"/>
      <c r="IEO418" s="132"/>
      <c r="IEP418" s="140"/>
      <c r="IEQ418" s="132"/>
      <c r="IER418" s="132"/>
      <c r="IES418" s="132"/>
      <c r="IET418" s="140"/>
      <c r="IEU418" s="140"/>
      <c r="IEV418" s="132"/>
      <c r="IEW418" s="141"/>
      <c r="IEY418" s="2"/>
      <c r="IEZ418" s="2"/>
      <c r="IFA418" s="2"/>
      <c r="IFB418" s="2"/>
      <c r="IFC418" s="2"/>
      <c r="IFD418" s="2"/>
      <c r="IFE418" s="2"/>
      <c r="IFF418" s="2"/>
      <c r="IFH418" s="132"/>
      <c r="IFI418" s="132"/>
      <c r="IFJ418" s="140"/>
      <c r="IFK418" s="132"/>
      <c r="IFL418" s="132"/>
      <c r="IFM418" s="132"/>
      <c r="IFN418" s="140"/>
      <c r="IFO418" s="140"/>
      <c r="IFP418" s="132"/>
      <c r="IFQ418" s="141"/>
      <c r="IFS418" s="2"/>
      <c r="IFT418" s="2"/>
      <c r="IFU418" s="2"/>
      <c r="IFV418" s="2"/>
      <c r="IFW418" s="2"/>
      <c r="IFX418" s="2"/>
      <c r="IFY418" s="2"/>
      <c r="IFZ418" s="2"/>
      <c r="IGB418" s="132"/>
      <c r="IGC418" s="132"/>
      <c r="IGD418" s="140"/>
      <c r="IGE418" s="132"/>
      <c r="IGF418" s="132"/>
      <c r="IGG418" s="132"/>
      <c r="IGH418" s="140"/>
      <c r="IGI418" s="140"/>
      <c r="IGJ418" s="132"/>
      <c r="IGK418" s="141"/>
      <c r="IGM418" s="2"/>
      <c r="IGN418" s="2"/>
      <c r="IGO418" s="2"/>
      <c r="IGP418" s="2"/>
      <c r="IGQ418" s="2"/>
      <c r="IGR418" s="2"/>
      <c r="IGS418" s="2"/>
      <c r="IGT418" s="2"/>
      <c r="IGV418" s="132"/>
      <c r="IGW418" s="132"/>
      <c r="IGX418" s="140"/>
      <c r="IGY418" s="132"/>
      <c r="IGZ418" s="132"/>
      <c r="IHA418" s="132"/>
      <c r="IHB418" s="140"/>
      <c r="IHC418" s="140"/>
      <c r="IHD418" s="132"/>
      <c r="IHE418" s="141"/>
      <c r="IHG418" s="2"/>
      <c r="IHH418" s="2"/>
      <c r="IHI418" s="2"/>
      <c r="IHJ418" s="2"/>
      <c r="IHK418" s="2"/>
      <c r="IHL418" s="2"/>
      <c r="IHM418" s="2"/>
      <c r="IHN418" s="2"/>
      <c r="IHP418" s="132"/>
      <c r="IHQ418" s="132"/>
      <c r="IHR418" s="140"/>
      <c r="IHS418" s="132"/>
      <c r="IHT418" s="132"/>
      <c r="IHU418" s="132"/>
      <c r="IHV418" s="140"/>
      <c r="IHW418" s="140"/>
      <c r="IHX418" s="132"/>
      <c r="IHY418" s="141"/>
      <c r="IIA418" s="2"/>
      <c r="IIB418" s="2"/>
      <c r="IIC418" s="2"/>
      <c r="IID418" s="2"/>
      <c r="IIE418" s="2"/>
      <c r="IIF418" s="2"/>
      <c r="IIG418" s="2"/>
      <c r="IIH418" s="2"/>
      <c r="IIJ418" s="132"/>
      <c r="IIK418" s="132"/>
      <c r="IIL418" s="140"/>
      <c r="IIM418" s="132"/>
      <c r="IIN418" s="132"/>
      <c r="IIO418" s="132"/>
      <c r="IIP418" s="140"/>
      <c r="IIQ418" s="140"/>
      <c r="IIR418" s="132"/>
      <c r="IIS418" s="141"/>
      <c r="IIU418" s="2"/>
      <c r="IIV418" s="2"/>
      <c r="IIW418" s="2"/>
      <c r="IIX418" s="2"/>
      <c r="IIY418" s="2"/>
      <c r="IIZ418" s="2"/>
      <c r="IJA418" s="2"/>
      <c r="IJB418" s="2"/>
      <c r="IJD418" s="132"/>
      <c r="IJE418" s="132"/>
      <c r="IJF418" s="140"/>
      <c r="IJG418" s="132"/>
      <c r="IJH418" s="132"/>
      <c r="IJI418" s="132"/>
      <c r="IJJ418" s="140"/>
      <c r="IJK418" s="140"/>
      <c r="IJL418" s="132"/>
      <c r="IJM418" s="141"/>
      <c r="IJO418" s="2"/>
      <c r="IJP418" s="2"/>
      <c r="IJQ418" s="2"/>
      <c r="IJR418" s="2"/>
      <c r="IJS418" s="2"/>
      <c r="IJT418" s="2"/>
      <c r="IJU418" s="2"/>
      <c r="IJV418" s="2"/>
      <c r="IJX418" s="132"/>
      <c r="IJY418" s="132"/>
      <c r="IJZ418" s="140"/>
      <c r="IKA418" s="132"/>
      <c r="IKB418" s="132"/>
      <c r="IKC418" s="132"/>
      <c r="IKD418" s="140"/>
      <c r="IKE418" s="140"/>
      <c r="IKF418" s="132"/>
      <c r="IKG418" s="141"/>
      <c r="IKI418" s="2"/>
      <c r="IKJ418" s="2"/>
      <c r="IKK418" s="2"/>
      <c r="IKL418" s="2"/>
      <c r="IKM418" s="2"/>
      <c r="IKN418" s="2"/>
      <c r="IKO418" s="2"/>
      <c r="IKP418" s="2"/>
      <c r="IKR418" s="132"/>
      <c r="IKS418" s="132"/>
      <c r="IKT418" s="140"/>
      <c r="IKU418" s="132"/>
      <c r="IKV418" s="132"/>
      <c r="IKW418" s="132"/>
      <c r="IKX418" s="140"/>
      <c r="IKY418" s="140"/>
      <c r="IKZ418" s="132"/>
      <c r="ILA418" s="141"/>
      <c r="ILC418" s="2"/>
      <c r="ILD418" s="2"/>
      <c r="ILE418" s="2"/>
      <c r="ILF418" s="2"/>
      <c r="ILG418" s="2"/>
      <c r="ILH418" s="2"/>
      <c r="ILI418" s="2"/>
      <c r="ILJ418" s="2"/>
      <c r="ILL418" s="132"/>
      <c r="ILM418" s="132"/>
      <c r="ILN418" s="140"/>
      <c r="ILO418" s="132"/>
      <c r="ILP418" s="132"/>
      <c r="ILQ418" s="132"/>
      <c r="ILR418" s="140"/>
      <c r="ILS418" s="140"/>
      <c r="ILT418" s="132"/>
      <c r="ILU418" s="141"/>
      <c r="ILW418" s="2"/>
      <c r="ILX418" s="2"/>
      <c r="ILY418" s="2"/>
      <c r="ILZ418" s="2"/>
      <c r="IMA418" s="2"/>
      <c r="IMB418" s="2"/>
      <c r="IMC418" s="2"/>
      <c r="IMD418" s="2"/>
      <c r="IMF418" s="132"/>
      <c r="IMG418" s="132"/>
      <c r="IMH418" s="140"/>
      <c r="IMI418" s="132"/>
      <c r="IMJ418" s="132"/>
      <c r="IMK418" s="132"/>
      <c r="IML418" s="140"/>
      <c r="IMM418" s="140"/>
      <c r="IMN418" s="132"/>
      <c r="IMO418" s="141"/>
      <c r="IMQ418" s="2"/>
      <c r="IMR418" s="2"/>
      <c r="IMS418" s="2"/>
      <c r="IMT418" s="2"/>
      <c r="IMU418" s="2"/>
      <c r="IMV418" s="2"/>
      <c r="IMW418" s="2"/>
      <c r="IMX418" s="2"/>
      <c r="IMZ418" s="132"/>
      <c r="INA418" s="132"/>
      <c r="INB418" s="140"/>
      <c r="INC418" s="132"/>
      <c r="IND418" s="132"/>
      <c r="INE418" s="132"/>
      <c r="INF418" s="140"/>
      <c r="ING418" s="140"/>
      <c r="INH418" s="132"/>
      <c r="INI418" s="141"/>
      <c r="INK418" s="2"/>
      <c r="INL418" s="2"/>
      <c r="INM418" s="2"/>
      <c r="INN418" s="2"/>
      <c r="INO418" s="2"/>
      <c r="INP418" s="2"/>
      <c r="INQ418" s="2"/>
      <c r="INR418" s="2"/>
      <c r="INT418" s="132"/>
      <c r="INU418" s="132"/>
      <c r="INV418" s="140"/>
      <c r="INW418" s="132"/>
      <c r="INX418" s="132"/>
      <c r="INY418" s="132"/>
      <c r="INZ418" s="140"/>
      <c r="IOA418" s="140"/>
      <c r="IOB418" s="132"/>
      <c r="IOC418" s="141"/>
      <c r="IOE418" s="2"/>
      <c r="IOF418" s="2"/>
      <c r="IOG418" s="2"/>
      <c r="IOH418" s="2"/>
      <c r="IOI418" s="2"/>
      <c r="IOJ418" s="2"/>
      <c r="IOK418" s="2"/>
      <c r="IOL418" s="2"/>
      <c r="ION418" s="132"/>
      <c r="IOO418" s="132"/>
      <c r="IOP418" s="140"/>
      <c r="IOQ418" s="132"/>
      <c r="IOR418" s="132"/>
      <c r="IOS418" s="132"/>
      <c r="IOT418" s="140"/>
      <c r="IOU418" s="140"/>
      <c r="IOV418" s="132"/>
      <c r="IOW418" s="141"/>
      <c r="IOY418" s="2"/>
      <c r="IOZ418" s="2"/>
      <c r="IPA418" s="2"/>
      <c r="IPB418" s="2"/>
      <c r="IPC418" s="2"/>
      <c r="IPD418" s="2"/>
      <c r="IPE418" s="2"/>
      <c r="IPF418" s="2"/>
      <c r="IPH418" s="132"/>
      <c r="IPI418" s="132"/>
      <c r="IPJ418" s="140"/>
      <c r="IPK418" s="132"/>
      <c r="IPL418" s="132"/>
      <c r="IPM418" s="132"/>
      <c r="IPN418" s="140"/>
      <c r="IPO418" s="140"/>
      <c r="IPP418" s="132"/>
      <c r="IPQ418" s="141"/>
      <c r="IPS418" s="2"/>
      <c r="IPT418" s="2"/>
      <c r="IPU418" s="2"/>
      <c r="IPV418" s="2"/>
      <c r="IPW418" s="2"/>
      <c r="IPX418" s="2"/>
      <c r="IPY418" s="2"/>
      <c r="IPZ418" s="2"/>
      <c r="IQB418" s="132"/>
      <c r="IQC418" s="132"/>
      <c r="IQD418" s="140"/>
      <c r="IQE418" s="132"/>
      <c r="IQF418" s="132"/>
      <c r="IQG418" s="132"/>
      <c r="IQH418" s="140"/>
      <c r="IQI418" s="140"/>
      <c r="IQJ418" s="132"/>
      <c r="IQK418" s="141"/>
      <c r="IQM418" s="2"/>
      <c r="IQN418" s="2"/>
      <c r="IQO418" s="2"/>
      <c r="IQP418" s="2"/>
      <c r="IQQ418" s="2"/>
      <c r="IQR418" s="2"/>
      <c r="IQS418" s="2"/>
      <c r="IQT418" s="2"/>
      <c r="IQV418" s="132"/>
      <c r="IQW418" s="132"/>
      <c r="IQX418" s="140"/>
      <c r="IQY418" s="132"/>
      <c r="IQZ418" s="132"/>
      <c r="IRA418" s="132"/>
      <c r="IRB418" s="140"/>
      <c r="IRC418" s="140"/>
      <c r="IRD418" s="132"/>
      <c r="IRE418" s="141"/>
      <c r="IRG418" s="2"/>
      <c r="IRH418" s="2"/>
      <c r="IRI418" s="2"/>
      <c r="IRJ418" s="2"/>
      <c r="IRK418" s="2"/>
      <c r="IRL418" s="2"/>
      <c r="IRM418" s="2"/>
      <c r="IRN418" s="2"/>
      <c r="IRP418" s="132"/>
      <c r="IRQ418" s="132"/>
      <c r="IRR418" s="140"/>
      <c r="IRS418" s="132"/>
      <c r="IRT418" s="132"/>
      <c r="IRU418" s="132"/>
      <c r="IRV418" s="140"/>
      <c r="IRW418" s="140"/>
      <c r="IRX418" s="132"/>
      <c r="IRY418" s="141"/>
      <c r="ISA418" s="2"/>
      <c r="ISB418" s="2"/>
      <c r="ISC418" s="2"/>
      <c r="ISD418" s="2"/>
      <c r="ISE418" s="2"/>
      <c r="ISF418" s="2"/>
      <c r="ISG418" s="2"/>
      <c r="ISH418" s="2"/>
      <c r="ISJ418" s="132"/>
      <c r="ISK418" s="132"/>
      <c r="ISL418" s="140"/>
      <c r="ISM418" s="132"/>
      <c r="ISN418" s="132"/>
      <c r="ISO418" s="132"/>
      <c r="ISP418" s="140"/>
      <c r="ISQ418" s="140"/>
      <c r="ISR418" s="132"/>
      <c r="ISS418" s="141"/>
      <c r="ISU418" s="2"/>
      <c r="ISV418" s="2"/>
      <c r="ISW418" s="2"/>
      <c r="ISX418" s="2"/>
      <c r="ISY418" s="2"/>
      <c r="ISZ418" s="2"/>
      <c r="ITA418" s="2"/>
      <c r="ITB418" s="2"/>
      <c r="ITD418" s="132"/>
      <c r="ITE418" s="132"/>
      <c r="ITF418" s="140"/>
      <c r="ITG418" s="132"/>
      <c r="ITH418" s="132"/>
      <c r="ITI418" s="132"/>
      <c r="ITJ418" s="140"/>
      <c r="ITK418" s="140"/>
      <c r="ITL418" s="132"/>
      <c r="ITM418" s="141"/>
      <c r="ITO418" s="2"/>
      <c r="ITP418" s="2"/>
      <c r="ITQ418" s="2"/>
      <c r="ITR418" s="2"/>
      <c r="ITS418" s="2"/>
      <c r="ITT418" s="2"/>
      <c r="ITU418" s="2"/>
      <c r="ITV418" s="2"/>
      <c r="ITX418" s="132"/>
      <c r="ITY418" s="132"/>
      <c r="ITZ418" s="140"/>
      <c r="IUA418" s="132"/>
      <c r="IUB418" s="132"/>
      <c r="IUC418" s="132"/>
      <c r="IUD418" s="140"/>
      <c r="IUE418" s="140"/>
      <c r="IUF418" s="132"/>
      <c r="IUG418" s="141"/>
      <c r="IUI418" s="2"/>
      <c r="IUJ418" s="2"/>
      <c r="IUK418" s="2"/>
      <c r="IUL418" s="2"/>
      <c r="IUM418" s="2"/>
      <c r="IUN418" s="2"/>
      <c r="IUO418" s="2"/>
      <c r="IUP418" s="2"/>
      <c r="IUR418" s="132"/>
      <c r="IUS418" s="132"/>
      <c r="IUT418" s="140"/>
      <c r="IUU418" s="132"/>
      <c r="IUV418" s="132"/>
      <c r="IUW418" s="132"/>
      <c r="IUX418" s="140"/>
      <c r="IUY418" s="140"/>
      <c r="IUZ418" s="132"/>
      <c r="IVA418" s="141"/>
      <c r="IVC418" s="2"/>
      <c r="IVD418" s="2"/>
      <c r="IVE418" s="2"/>
      <c r="IVF418" s="2"/>
      <c r="IVG418" s="2"/>
      <c r="IVH418" s="2"/>
      <c r="IVI418" s="2"/>
      <c r="IVJ418" s="2"/>
      <c r="IVL418" s="132"/>
      <c r="IVM418" s="132"/>
      <c r="IVN418" s="140"/>
      <c r="IVO418" s="132"/>
      <c r="IVP418" s="132"/>
      <c r="IVQ418" s="132"/>
      <c r="IVR418" s="140"/>
      <c r="IVS418" s="140"/>
      <c r="IVT418" s="132"/>
      <c r="IVU418" s="141"/>
      <c r="IVW418" s="2"/>
      <c r="IVX418" s="2"/>
      <c r="IVY418" s="2"/>
      <c r="IVZ418" s="2"/>
      <c r="IWA418" s="2"/>
      <c r="IWB418" s="2"/>
      <c r="IWC418" s="2"/>
      <c r="IWD418" s="2"/>
      <c r="IWF418" s="132"/>
      <c r="IWG418" s="132"/>
      <c r="IWH418" s="140"/>
      <c r="IWI418" s="132"/>
      <c r="IWJ418" s="132"/>
      <c r="IWK418" s="132"/>
      <c r="IWL418" s="140"/>
      <c r="IWM418" s="140"/>
      <c r="IWN418" s="132"/>
      <c r="IWO418" s="141"/>
      <c r="IWQ418" s="2"/>
      <c r="IWR418" s="2"/>
      <c r="IWS418" s="2"/>
      <c r="IWT418" s="2"/>
      <c r="IWU418" s="2"/>
      <c r="IWV418" s="2"/>
      <c r="IWW418" s="2"/>
      <c r="IWX418" s="2"/>
      <c r="IWZ418" s="132"/>
      <c r="IXA418" s="132"/>
      <c r="IXB418" s="140"/>
      <c r="IXC418" s="132"/>
      <c r="IXD418" s="132"/>
      <c r="IXE418" s="132"/>
      <c r="IXF418" s="140"/>
      <c r="IXG418" s="140"/>
      <c r="IXH418" s="132"/>
      <c r="IXI418" s="141"/>
      <c r="IXK418" s="2"/>
      <c r="IXL418" s="2"/>
      <c r="IXM418" s="2"/>
      <c r="IXN418" s="2"/>
      <c r="IXO418" s="2"/>
      <c r="IXP418" s="2"/>
      <c r="IXQ418" s="2"/>
      <c r="IXR418" s="2"/>
      <c r="IXT418" s="132"/>
      <c r="IXU418" s="132"/>
      <c r="IXV418" s="140"/>
      <c r="IXW418" s="132"/>
      <c r="IXX418" s="132"/>
      <c r="IXY418" s="132"/>
      <c r="IXZ418" s="140"/>
      <c r="IYA418" s="140"/>
      <c r="IYB418" s="132"/>
      <c r="IYC418" s="141"/>
      <c r="IYE418" s="2"/>
      <c r="IYF418" s="2"/>
      <c r="IYG418" s="2"/>
      <c r="IYH418" s="2"/>
      <c r="IYI418" s="2"/>
      <c r="IYJ418" s="2"/>
      <c r="IYK418" s="2"/>
      <c r="IYL418" s="2"/>
      <c r="IYN418" s="132"/>
      <c r="IYO418" s="132"/>
      <c r="IYP418" s="140"/>
      <c r="IYQ418" s="132"/>
      <c r="IYR418" s="132"/>
      <c r="IYS418" s="132"/>
      <c r="IYT418" s="140"/>
      <c r="IYU418" s="140"/>
      <c r="IYV418" s="132"/>
      <c r="IYW418" s="141"/>
      <c r="IYY418" s="2"/>
      <c r="IYZ418" s="2"/>
      <c r="IZA418" s="2"/>
      <c r="IZB418" s="2"/>
      <c r="IZC418" s="2"/>
      <c r="IZD418" s="2"/>
      <c r="IZE418" s="2"/>
      <c r="IZF418" s="2"/>
      <c r="IZH418" s="132"/>
      <c r="IZI418" s="132"/>
      <c r="IZJ418" s="140"/>
      <c r="IZK418" s="132"/>
      <c r="IZL418" s="132"/>
      <c r="IZM418" s="132"/>
      <c r="IZN418" s="140"/>
      <c r="IZO418" s="140"/>
      <c r="IZP418" s="132"/>
      <c r="IZQ418" s="141"/>
      <c r="IZS418" s="2"/>
      <c r="IZT418" s="2"/>
      <c r="IZU418" s="2"/>
      <c r="IZV418" s="2"/>
      <c r="IZW418" s="2"/>
      <c r="IZX418" s="2"/>
      <c r="IZY418" s="2"/>
      <c r="IZZ418" s="2"/>
      <c r="JAB418" s="132"/>
      <c r="JAC418" s="132"/>
      <c r="JAD418" s="140"/>
      <c r="JAE418" s="132"/>
      <c r="JAF418" s="132"/>
      <c r="JAG418" s="132"/>
      <c r="JAH418" s="140"/>
      <c r="JAI418" s="140"/>
      <c r="JAJ418" s="132"/>
      <c r="JAK418" s="141"/>
      <c r="JAM418" s="2"/>
      <c r="JAN418" s="2"/>
      <c r="JAO418" s="2"/>
      <c r="JAP418" s="2"/>
      <c r="JAQ418" s="2"/>
      <c r="JAR418" s="2"/>
      <c r="JAS418" s="2"/>
      <c r="JAT418" s="2"/>
      <c r="JAV418" s="132"/>
      <c r="JAW418" s="132"/>
      <c r="JAX418" s="140"/>
      <c r="JAY418" s="132"/>
      <c r="JAZ418" s="132"/>
      <c r="JBA418" s="132"/>
      <c r="JBB418" s="140"/>
      <c r="JBC418" s="140"/>
      <c r="JBD418" s="132"/>
      <c r="JBE418" s="141"/>
      <c r="JBG418" s="2"/>
      <c r="JBH418" s="2"/>
      <c r="JBI418" s="2"/>
      <c r="JBJ418" s="2"/>
      <c r="JBK418" s="2"/>
      <c r="JBL418" s="2"/>
      <c r="JBM418" s="2"/>
      <c r="JBN418" s="2"/>
      <c r="JBP418" s="132"/>
      <c r="JBQ418" s="132"/>
      <c r="JBR418" s="140"/>
      <c r="JBS418" s="132"/>
      <c r="JBT418" s="132"/>
      <c r="JBU418" s="132"/>
      <c r="JBV418" s="140"/>
      <c r="JBW418" s="140"/>
      <c r="JBX418" s="132"/>
      <c r="JBY418" s="141"/>
      <c r="JCA418" s="2"/>
      <c r="JCB418" s="2"/>
      <c r="JCC418" s="2"/>
      <c r="JCD418" s="2"/>
      <c r="JCE418" s="2"/>
      <c r="JCF418" s="2"/>
      <c r="JCG418" s="2"/>
      <c r="JCH418" s="2"/>
      <c r="JCJ418" s="132"/>
      <c r="JCK418" s="132"/>
      <c r="JCL418" s="140"/>
      <c r="JCM418" s="132"/>
      <c r="JCN418" s="132"/>
      <c r="JCO418" s="132"/>
      <c r="JCP418" s="140"/>
      <c r="JCQ418" s="140"/>
      <c r="JCR418" s="132"/>
      <c r="JCS418" s="141"/>
      <c r="JCU418" s="2"/>
      <c r="JCV418" s="2"/>
      <c r="JCW418" s="2"/>
      <c r="JCX418" s="2"/>
      <c r="JCY418" s="2"/>
      <c r="JCZ418" s="2"/>
      <c r="JDA418" s="2"/>
      <c r="JDB418" s="2"/>
      <c r="JDD418" s="132"/>
      <c r="JDE418" s="132"/>
      <c r="JDF418" s="140"/>
      <c r="JDG418" s="132"/>
      <c r="JDH418" s="132"/>
      <c r="JDI418" s="132"/>
      <c r="JDJ418" s="140"/>
      <c r="JDK418" s="140"/>
      <c r="JDL418" s="132"/>
      <c r="JDM418" s="141"/>
      <c r="JDO418" s="2"/>
      <c r="JDP418" s="2"/>
      <c r="JDQ418" s="2"/>
      <c r="JDR418" s="2"/>
      <c r="JDS418" s="2"/>
      <c r="JDT418" s="2"/>
      <c r="JDU418" s="2"/>
      <c r="JDV418" s="2"/>
      <c r="JDX418" s="132"/>
      <c r="JDY418" s="132"/>
      <c r="JDZ418" s="140"/>
      <c r="JEA418" s="132"/>
      <c r="JEB418" s="132"/>
      <c r="JEC418" s="132"/>
      <c r="JED418" s="140"/>
      <c r="JEE418" s="140"/>
      <c r="JEF418" s="132"/>
      <c r="JEG418" s="141"/>
      <c r="JEI418" s="2"/>
      <c r="JEJ418" s="2"/>
      <c r="JEK418" s="2"/>
      <c r="JEL418" s="2"/>
      <c r="JEM418" s="2"/>
      <c r="JEN418" s="2"/>
      <c r="JEO418" s="2"/>
      <c r="JEP418" s="2"/>
      <c r="JER418" s="132"/>
      <c r="JES418" s="132"/>
      <c r="JET418" s="140"/>
      <c r="JEU418" s="132"/>
      <c r="JEV418" s="132"/>
      <c r="JEW418" s="132"/>
      <c r="JEX418" s="140"/>
      <c r="JEY418" s="140"/>
      <c r="JEZ418" s="132"/>
      <c r="JFA418" s="141"/>
      <c r="JFC418" s="2"/>
      <c r="JFD418" s="2"/>
      <c r="JFE418" s="2"/>
      <c r="JFF418" s="2"/>
      <c r="JFG418" s="2"/>
      <c r="JFH418" s="2"/>
      <c r="JFI418" s="2"/>
      <c r="JFJ418" s="2"/>
      <c r="JFL418" s="132"/>
      <c r="JFM418" s="132"/>
      <c r="JFN418" s="140"/>
      <c r="JFO418" s="132"/>
      <c r="JFP418" s="132"/>
      <c r="JFQ418" s="132"/>
      <c r="JFR418" s="140"/>
      <c r="JFS418" s="140"/>
      <c r="JFT418" s="132"/>
      <c r="JFU418" s="141"/>
      <c r="JFW418" s="2"/>
      <c r="JFX418" s="2"/>
      <c r="JFY418" s="2"/>
      <c r="JFZ418" s="2"/>
      <c r="JGA418" s="2"/>
      <c r="JGB418" s="2"/>
      <c r="JGC418" s="2"/>
      <c r="JGD418" s="2"/>
      <c r="JGF418" s="132"/>
      <c r="JGG418" s="132"/>
      <c r="JGH418" s="140"/>
      <c r="JGI418" s="132"/>
      <c r="JGJ418" s="132"/>
      <c r="JGK418" s="132"/>
      <c r="JGL418" s="140"/>
      <c r="JGM418" s="140"/>
      <c r="JGN418" s="132"/>
      <c r="JGO418" s="141"/>
      <c r="JGQ418" s="2"/>
      <c r="JGR418" s="2"/>
      <c r="JGS418" s="2"/>
      <c r="JGT418" s="2"/>
      <c r="JGU418" s="2"/>
      <c r="JGV418" s="2"/>
      <c r="JGW418" s="2"/>
      <c r="JGX418" s="2"/>
      <c r="JGZ418" s="132"/>
      <c r="JHA418" s="132"/>
      <c r="JHB418" s="140"/>
      <c r="JHC418" s="132"/>
      <c r="JHD418" s="132"/>
      <c r="JHE418" s="132"/>
      <c r="JHF418" s="140"/>
      <c r="JHG418" s="140"/>
      <c r="JHH418" s="132"/>
      <c r="JHI418" s="141"/>
      <c r="JHK418" s="2"/>
      <c r="JHL418" s="2"/>
      <c r="JHM418" s="2"/>
      <c r="JHN418" s="2"/>
      <c r="JHO418" s="2"/>
      <c r="JHP418" s="2"/>
      <c r="JHQ418" s="2"/>
      <c r="JHR418" s="2"/>
      <c r="JHT418" s="132"/>
      <c r="JHU418" s="132"/>
      <c r="JHV418" s="140"/>
      <c r="JHW418" s="132"/>
      <c r="JHX418" s="132"/>
      <c r="JHY418" s="132"/>
      <c r="JHZ418" s="140"/>
      <c r="JIA418" s="140"/>
      <c r="JIB418" s="132"/>
      <c r="JIC418" s="141"/>
      <c r="JIE418" s="2"/>
      <c r="JIF418" s="2"/>
      <c r="JIG418" s="2"/>
      <c r="JIH418" s="2"/>
      <c r="JII418" s="2"/>
      <c r="JIJ418" s="2"/>
      <c r="JIK418" s="2"/>
      <c r="JIL418" s="2"/>
      <c r="JIN418" s="132"/>
      <c r="JIO418" s="132"/>
      <c r="JIP418" s="140"/>
      <c r="JIQ418" s="132"/>
      <c r="JIR418" s="132"/>
      <c r="JIS418" s="132"/>
      <c r="JIT418" s="140"/>
      <c r="JIU418" s="140"/>
      <c r="JIV418" s="132"/>
      <c r="JIW418" s="141"/>
      <c r="JIY418" s="2"/>
      <c r="JIZ418" s="2"/>
      <c r="JJA418" s="2"/>
      <c r="JJB418" s="2"/>
      <c r="JJC418" s="2"/>
      <c r="JJD418" s="2"/>
      <c r="JJE418" s="2"/>
      <c r="JJF418" s="2"/>
      <c r="JJH418" s="132"/>
      <c r="JJI418" s="132"/>
      <c r="JJJ418" s="140"/>
      <c r="JJK418" s="132"/>
      <c r="JJL418" s="132"/>
      <c r="JJM418" s="132"/>
      <c r="JJN418" s="140"/>
      <c r="JJO418" s="140"/>
      <c r="JJP418" s="132"/>
      <c r="JJQ418" s="141"/>
      <c r="JJS418" s="2"/>
      <c r="JJT418" s="2"/>
      <c r="JJU418" s="2"/>
      <c r="JJV418" s="2"/>
      <c r="JJW418" s="2"/>
      <c r="JJX418" s="2"/>
      <c r="JJY418" s="2"/>
      <c r="JJZ418" s="2"/>
      <c r="JKB418" s="132"/>
      <c r="JKC418" s="132"/>
      <c r="JKD418" s="140"/>
      <c r="JKE418" s="132"/>
      <c r="JKF418" s="132"/>
      <c r="JKG418" s="132"/>
      <c r="JKH418" s="140"/>
      <c r="JKI418" s="140"/>
      <c r="JKJ418" s="132"/>
      <c r="JKK418" s="141"/>
      <c r="JKM418" s="2"/>
      <c r="JKN418" s="2"/>
      <c r="JKO418" s="2"/>
      <c r="JKP418" s="2"/>
      <c r="JKQ418" s="2"/>
      <c r="JKR418" s="2"/>
      <c r="JKS418" s="2"/>
      <c r="JKT418" s="2"/>
      <c r="JKV418" s="132"/>
      <c r="JKW418" s="132"/>
      <c r="JKX418" s="140"/>
      <c r="JKY418" s="132"/>
      <c r="JKZ418" s="132"/>
      <c r="JLA418" s="132"/>
      <c r="JLB418" s="140"/>
      <c r="JLC418" s="140"/>
      <c r="JLD418" s="132"/>
      <c r="JLE418" s="141"/>
      <c r="JLG418" s="2"/>
      <c r="JLH418" s="2"/>
      <c r="JLI418" s="2"/>
      <c r="JLJ418" s="2"/>
      <c r="JLK418" s="2"/>
      <c r="JLL418" s="2"/>
      <c r="JLM418" s="2"/>
      <c r="JLN418" s="2"/>
      <c r="JLP418" s="132"/>
      <c r="JLQ418" s="132"/>
      <c r="JLR418" s="140"/>
      <c r="JLS418" s="132"/>
      <c r="JLT418" s="132"/>
      <c r="JLU418" s="132"/>
      <c r="JLV418" s="140"/>
      <c r="JLW418" s="140"/>
      <c r="JLX418" s="132"/>
      <c r="JLY418" s="141"/>
      <c r="JMA418" s="2"/>
      <c r="JMB418" s="2"/>
      <c r="JMC418" s="2"/>
      <c r="JMD418" s="2"/>
      <c r="JME418" s="2"/>
      <c r="JMF418" s="2"/>
      <c r="JMG418" s="2"/>
      <c r="JMH418" s="2"/>
      <c r="JMJ418" s="132"/>
      <c r="JMK418" s="132"/>
      <c r="JML418" s="140"/>
      <c r="JMM418" s="132"/>
      <c r="JMN418" s="132"/>
      <c r="JMO418" s="132"/>
      <c r="JMP418" s="140"/>
      <c r="JMQ418" s="140"/>
      <c r="JMR418" s="132"/>
      <c r="JMS418" s="141"/>
      <c r="JMU418" s="2"/>
      <c r="JMV418" s="2"/>
      <c r="JMW418" s="2"/>
      <c r="JMX418" s="2"/>
      <c r="JMY418" s="2"/>
      <c r="JMZ418" s="2"/>
      <c r="JNA418" s="2"/>
      <c r="JNB418" s="2"/>
      <c r="JND418" s="132"/>
      <c r="JNE418" s="132"/>
      <c r="JNF418" s="140"/>
      <c r="JNG418" s="132"/>
      <c r="JNH418" s="132"/>
      <c r="JNI418" s="132"/>
      <c r="JNJ418" s="140"/>
      <c r="JNK418" s="140"/>
      <c r="JNL418" s="132"/>
      <c r="JNM418" s="141"/>
      <c r="JNO418" s="2"/>
      <c r="JNP418" s="2"/>
      <c r="JNQ418" s="2"/>
      <c r="JNR418" s="2"/>
      <c r="JNS418" s="2"/>
      <c r="JNT418" s="2"/>
      <c r="JNU418" s="2"/>
      <c r="JNV418" s="2"/>
      <c r="JNX418" s="132"/>
      <c r="JNY418" s="132"/>
      <c r="JNZ418" s="140"/>
      <c r="JOA418" s="132"/>
      <c r="JOB418" s="132"/>
      <c r="JOC418" s="132"/>
      <c r="JOD418" s="140"/>
      <c r="JOE418" s="140"/>
      <c r="JOF418" s="132"/>
      <c r="JOG418" s="141"/>
      <c r="JOI418" s="2"/>
      <c r="JOJ418" s="2"/>
      <c r="JOK418" s="2"/>
      <c r="JOL418" s="2"/>
      <c r="JOM418" s="2"/>
      <c r="JON418" s="2"/>
      <c r="JOO418" s="2"/>
      <c r="JOP418" s="2"/>
      <c r="JOR418" s="132"/>
      <c r="JOS418" s="132"/>
      <c r="JOT418" s="140"/>
      <c r="JOU418" s="132"/>
      <c r="JOV418" s="132"/>
      <c r="JOW418" s="132"/>
      <c r="JOX418" s="140"/>
      <c r="JOY418" s="140"/>
      <c r="JOZ418" s="132"/>
      <c r="JPA418" s="141"/>
      <c r="JPC418" s="2"/>
      <c r="JPD418" s="2"/>
      <c r="JPE418" s="2"/>
      <c r="JPF418" s="2"/>
      <c r="JPG418" s="2"/>
      <c r="JPH418" s="2"/>
      <c r="JPI418" s="2"/>
      <c r="JPJ418" s="2"/>
      <c r="JPL418" s="132"/>
      <c r="JPM418" s="132"/>
      <c r="JPN418" s="140"/>
      <c r="JPO418" s="132"/>
      <c r="JPP418" s="132"/>
      <c r="JPQ418" s="132"/>
      <c r="JPR418" s="140"/>
      <c r="JPS418" s="140"/>
      <c r="JPT418" s="132"/>
      <c r="JPU418" s="141"/>
      <c r="JPW418" s="2"/>
      <c r="JPX418" s="2"/>
      <c r="JPY418" s="2"/>
      <c r="JPZ418" s="2"/>
      <c r="JQA418" s="2"/>
      <c r="JQB418" s="2"/>
      <c r="JQC418" s="2"/>
      <c r="JQD418" s="2"/>
      <c r="JQF418" s="132"/>
      <c r="JQG418" s="132"/>
      <c r="JQH418" s="140"/>
      <c r="JQI418" s="132"/>
      <c r="JQJ418" s="132"/>
      <c r="JQK418" s="132"/>
      <c r="JQL418" s="140"/>
      <c r="JQM418" s="140"/>
      <c r="JQN418" s="132"/>
      <c r="JQO418" s="141"/>
      <c r="JQQ418" s="2"/>
      <c r="JQR418" s="2"/>
      <c r="JQS418" s="2"/>
      <c r="JQT418" s="2"/>
      <c r="JQU418" s="2"/>
      <c r="JQV418" s="2"/>
      <c r="JQW418" s="2"/>
      <c r="JQX418" s="2"/>
      <c r="JQZ418" s="132"/>
      <c r="JRA418" s="132"/>
      <c r="JRB418" s="140"/>
      <c r="JRC418" s="132"/>
      <c r="JRD418" s="132"/>
      <c r="JRE418" s="132"/>
      <c r="JRF418" s="140"/>
      <c r="JRG418" s="140"/>
      <c r="JRH418" s="132"/>
      <c r="JRI418" s="141"/>
      <c r="JRK418" s="2"/>
      <c r="JRL418" s="2"/>
      <c r="JRM418" s="2"/>
      <c r="JRN418" s="2"/>
      <c r="JRO418" s="2"/>
      <c r="JRP418" s="2"/>
      <c r="JRQ418" s="2"/>
      <c r="JRR418" s="2"/>
      <c r="JRT418" s="132"/>
      <c r="JRU418" s="132"/>
      <c r="JRV418" s="140"/>
      <c r="JRW418" s="132"/>
      <c r="JRX418" s="132"/>
      <c r="JRY418" s="132"/>
      <c r="JRZ418" s="140"/>
      <c r="JSA418" s="140"/>
      <c r="JSB418" s="132"/>
      <c r="JSC418" s="141"/>
      <c r="JSE418" s="2"/>
      <c r="JSF418" s="2"/>
      <c r="JSG418" s="2"/>
      <c r="JSH418" s="2"/>
      <c r="JSI418" s="2"/>
      <c r="JSJ418" s="2"/>
      <c r="JSK418" s="2"/>
      <c r="JSL418" s="2"/>
      <c r="JSN418" s="132"/>
      <c r="JSO418" s="132"/>
      <c r="JSP418" s="140"/>
      <c r="JSQ418" s="132"/>
      <c r="JSR418" s="132"/>
      <c r="JSS418" s="132"/>
      <c r="JST418" s="140"/>
      <c r="JSU418" s="140"/>
      <c r="JSV418" s="132"/>
      <c r="JSW418" s="141"/>
      <c r="JSY418" s="2"/>
      <c r="JSZ418" s="2"/>
      <c r="JTA418" s="2"/>
      <c r="JTB418" s="2"/>
      <c r="JTC418" s="2"/>
      <c r="JTD418" s="2"/>
      <c r="JTE418" s="2"/>
      <c r="JTF418" s="2"/>
      <c r="JTH418" s="132"/>
      <c r="JTI418" s="132"/>
      <c r="JTJ418" s="140"/>
      <c r="JTK418" s="132"/>
      <c r="JTL418" s="132"/>
      <c r="JTM418" s="132"/>
      <c r="JTN418" s="140"/>
      <c r="JTO418" s="140"/>
      <c r="JTP418" s="132"/>
      <c r="JTQ418" s="141"/>
      <c r="JTS418" s="2"/>
      <c r="JTT418" s="2"/>
      <c r="JTU418" s="2"/>
      <c r="JTV418" s="2"/>
      <c r="JTW418" s="2"/>
      <c r="JTX418" s="2"/>
      <c r="JTY418" s="2"/>
      <c r="JTZ418" s="2"/>
      <c r="JUB418" s="132"/>
      <c r="JUC418" s="132"/>
      <c r="JUD418" s="140"/>
      <c r="JUE418" s="132"/>
      <c r="JUF418" s="132"/>
      <c r="JUG418" s="132"/>
      <c r="JUH418" s="140"/>
      <c r="JUI418" s="140"/>
      <c r="JUJ418" s="132"/>
      <c r="JUK418" s="141"/>
      <c r="JUM418" s="2"/>
      <c r="JUN418" s="2"/>
      <c r="JUO418" s="2"/>
      <c r="JUP418" s="2"/>
      <c r="JUQ418" s="2"/>
      <c r="JUR418" s="2"/>
      <c r="JUS418" s="2"/>
      <c r="JUT418" s="2"/>
      <c r="JUV418" s="132"/>
      <c r="JUW418" s="132"/>
      <c r="JUX418" s="140"/>
      <c r="JUY418" s="132"/>
      <c r="JUZ418" s="132"/>
      <c r="JVA418" s="132"/>
      <c r="JVB418" s="140"/>
      <c r="JVC418" s="140"/>
      <c r="JVD418" s="132"/>
      <c r="JVE418" s="141"/>
      <c r="JVG418" s="2"/>
      <c r="JVH418" s="2"/>
      <c r="JVI418" s="2"/>
      <c r="JVJ418" s="2"/>
      <c r="JVK418" s="2"/>
      <c r="JVL418" s="2"/>
      <c r="JVM418" s="2"/>
      <c r="JVN418" s="2"/>
      <c r="JVP418" s="132"/>
      <c r="JVQ418" s="132"/>
      <c r="JVR418" s="140"/>
      <c r="JVS418" s="132"/>
      <c r="JVT418" s="132"/>
      <c r="JVU418" s="132"/>
      <c r="JVV418" s="140"/>
      <c r="JVW418" s="140"/>
      <c r="JVX418" s="132"/>
      <c r="JVY418" s="141"/>
      <c r="JWA418" s="2"/>
      <c r="JWB418" s="2"/>
      <c r="JWC418" s="2"/>
      <c r="JWD418" s="2"/>
      <c r="JWE418" s="2"/>
      <c r="JWF418" s="2"/>
      <c r="JWG418" s="2"/>
      <c r="JWH418" s="2"/>
      <c r="JWJ418" s="132"/>
      <c r="JWK418" s="132"/>
      <c r="JWL418" s="140"/>
      <c r="JWM418" s="132"/>
      <c r="JWN418" s="132"/>
      <c r="JWO418" s="132"/>
      <c r="JWP418" s="140"/>
      <c r="JWQ418" s="140"/>
      <c r="JWR418" s="132"/>
      <c r="JWS418" s="141"/>
      <c r="JWU418" s="2"/>
      <c r="JWV418" s="2"/>
      <c r="JWW418" s="2"/>
      <c r="JWX418" s="2"/>
      <c r="JWY418" s="2"/>
      <c r="JWZ418" s="2"/>
      <c r="JXA418" s="2"/>
      <c r="JXB418" s="2"/>
      <c r="JXD418" s="132"/>
      <c r="JXE418" s="132"/>
      <c r="JXF418" s="140"/>
      <c r="JXG418" s="132"/>
      <c r="JXH418" s="132"/>
      <c r="JXI418" s="132"/>
      <c r="JXJ418" s="140"/>
      <c r="JXK418" s="140"/>
      <c r="JXL418" s="132"/>
      <c r="JXM418" s="141"/>
      <c r="JXO418" s="2"/>
      <c r="JXP418" s="2"/>
      <c r="JXQ418" s="2"/>
      <c r="JXR418" s="2"/>
      <c r="JXS418" s="2"/>
      <c r="JXT418" s="2"/>
      <c r="JXU418" s="2"/>
      <c r="JXV418" s="2"/>
      <c r="JXX418" s="132"/>
      <c r="JXY418" s="132"/>
      <c r="JXZ418" s="140"/>
      <c r="JYA418" s="132"/>
      <c r="JYB418" s="132"/>
      <c r="JYC418" s="132"/>
      <c r="JYD418" s="140"/>
      <c r="JYE418" s="140"/>
      <c r="JYF418" s="132"/>
      <c r="JYG418" s="141"/>
      <c r="JYI418" s="2"/>
      <c r="JYJ418" s="2"/>
      <c r="JYK418" s="2"/>
      <c r="JYL418" s="2"/>
      <c r="JYM418" s="2"/>
      <c r="JYN418" s="2"/>
      <c r="JYO418" s="2"/>
      <c r="JYP418" s="2"/>
      <c r="JYR418" s="132"/>
      <c r="JYS418" s="132"/>
      <c r="JYT418" s="140"/>
      <c r="JYU418" s="132"/>
      <c r="JYV418" s="132"/>
      <c r="JYW418" s="132"/>
      <c r="JYX418" s="140"/>
      <c r="JYY418" s="140"/>
      <c r="JYZ418" s="132"/>
      <c r="JZA418" s="141"/>
      <c r="JZC418" s="2"/>
      <c r="JZD418" s="2"/>
      <c r="JZE418" s="2"/>
      <c r="JZF418" s="2"/>
      <c r="JZG418" s="2"/>
      <c r="JZH418" s="2"/>
      <c r="JZI418" s="2"/>
      <c r="JZJ418" s="2"/>
      <c r="JZL418" s="132"/>
      <c r="JZM418" s="132"/>
      <c r="JZN418" s="140"/>
      <c r="JZO418" s="132"/>
      <c r="JZP418" s="132"/>
      <c r="JZQ418" s="132"/>
      <c r="JZR418" s="140"/>
      <c r="JZS418" s="140"/>
      <c r="JZT418" s="132"/>
      <c r="JZU418" s="141"/>
      <c r="JZW418" s="2"/>
      <c r="JZX418" s="2"/>
      <c r="JZY418" s="2"/>
      <c r="JZZ418" s="2"/>
      <c r="KAA418" s="2"/>
      <c r="KAB418" s="2"/>
      <c r="KAC418" s="2"/>
      <c r="KAD418" s="2"/>
      <c r="KAF418" s="132"/>
      <c r="KAG418" s="132"/>
      <c r="KAH418" s="140"/>
      <c r="KAI418" s="132"/>
      <c r="KAJ418" s="132"/>
      <c r="KAK418" s="132"/>
      <c r="KAL418" s="140"/>
      <c r="KAM418" s="140"/>
      <c r="KAN418" s="132"/>
      <c r="KAO418" s="141"/>
      <c r="KAQ418" s="2"/>
      <c r="KAR418" s="2"/>
      <c r="KAS418" s="2"/>
      <c r="KAT418" s="2"/>
      <c r="KAU418" s="2"/>
      <c r="KAV418" s="2"/>
      <c r="KAW418" s="2"/>
      <c r="KAX418" s="2"/>
      <c r="KAZ418" s="132"/>
      <c r="KBA418" s="132"/>
      <c r="KBB418" s="140"/>
      <c r="KBC418" s="132"/>
      <c r="KBD418" s="132"/>
      <c r="KBE418" s="132"/>
      <c r="KBF418" s="140"/>
      <c r="KBG418" s="140"/>
      <c r="KBH418" s="132"/>
      <c r="KBI418" s="141"/>
      <c r="KBK418" s="2"/>
      <c r="KBL418" s="2"/>
      <c r="KBM418" s="2"/>
      <c r="KBN418" s="2"/>
      <c r="KBO418" s="2"/>
      <c r="KBP418" s="2"/>
      <c r="KBQ418" s="2"/>
      <c r="KBR418" s="2"/>
      <c r="KBT418" s="132"/>
      <c r="KBU418" s="132"/>
      <c r="KBV418" s="140"/>
      <c r="KBW418" s="132"/>
      <c r="KBX418" s="132"/>
      <c r="KBY418" s="132"/>
      <c r="KBZ418" s="140"/>
      <c r="KCA418" s="140"/>
      <c r="KCB418" s="132"/>
      <c r="KCC418" s="141"/>
      <c r="KCE418" s="2"/>
      <c r="KCF418" s="2"/>
      <c r="KCG418" s="2"/>
      <c r="KCH418" s="2"/>
      <c r="KCI418" s="2"/>
      <c r="KCJ418" s="2"/>
      <c r="KCK418" s="2"/>
      <c r="KCL418" s="2"/>
      <c r="KCN418" s="132"/>
      <c r="KCO418" s="132"/>
      <c r="KCP418" s="140"/>
      <c r="KCQ418" s="132"/>
      <c r="KCR418" s="132"/>
      <c r="KCS418" s="132"/>
      <c r="KCT418" s="140"/>
      <c r="KCU418" s="140"/>
      <c r="KCV418" s="132"/>
      <c r="KCW418" s="141"/>
      <c r="KCY418" s="2"/>
      <c r="KCZ418" s="2"/>
      <c r="KDA418" s="2"/>
      <c r="KDB418" s="2"/>
      <c r="KDC418" s="2"/>
      <c r="KDD418" s="2"/>
      <c r="KDE418" s="2"/>
      <c r="KDF418" s="2"/>
      <c r="KDH418" s="132"/>
      <c r="KDI418" s="132"/>
      <c r="KDJ418" s="140"/>
      <c r="KDK418" s="132"/>
      <c r="KDL418" s="132"/>
      <c r="KDM418" s="132"/>
      <c r="KDN418" s="140"/>
      <c r="KDO418" s="140"/>
      <c r="KDP418" s="132"/>
      <c r="KDQ418" s="141"/>
      <c r="KDS418" s="2"/>
      <c r="KDT418" s="2"/>
      <c r="KDU418" s="2"/>
      <c r="KDV418" s="2"/>
      <c r="KDW418" s="2"/>
      <c r="KDX418" s="2"/>
      <c r="KDY418" s="2"/>
      <c r="KDZ418" s="2"/>
      <c r="KEB418" s="132"/>
      <c r="KEC418" s="132"/>
      <c r="KED418" s="140"/>
      <c r="KEE418" s="132"/>
      <c r="KEF418" s="132"/>
      <c r="KEG418" s="132"/>
      <c r="KEH418" s="140"/>
      <c r="KEI418" s="140"/>
      <c r="KEJ418" s="132"/>
      <c r="KEK418" s="141"/>
      <c r="KEM418" s="2"/>
      <c r="KEN418" s="2"/>
      <c r="KEO418" s="2"/>
      <c r="KEP418" s="2"/>
      <c r="KEQ418" s="2"/>
      <c r="KER418" s="2"/>
      <c r="KES418" s="2"/>
      <c r="KET418" s="2"/>
      <c r="KEV418" s="132"/>
      <c r="KEW418" s="132"/>
      <c r="KEX418" s="140"/>
      <c r="KEY418" s="132"/>
      <c r="KEZ418" s="132"/>
      <c r="KFA418" s="132"/>
      <c r="KFB418" s="140"/>
      <c r="KFC418" s="140"/>
      <c r="KFD418" s="132"/>
      <c r="KFE418" s="141"/>
      <c r="KFG418" s="2"/>
      <c r="KFH418" s="2"/>
      <c r="KFI418" s="2"/>
      <c r="KFJ418" s="2"/>
      <c r="KFK418" s="2"/>
      <c r="KFL418" s="2"/>
      <c r="KFM418" s="2"/>
      <c r="KFN418" s="2"/>
      <c r="KFP418" s="132"/>
      <c r="KFQ418" s="132"/>
      <c r="KFR418" s="140"/>
      <c r="KFS418" s="132"/>
      <c r="KFT418" s="132"/>
      <c r="KFU418" s="132"/>
      <c r="KFV418" s="140"/>
      <c r="KFW418" s="140"/>
      <c r="KFX418" s="132"/>
      <c r="KFY418" s="141"/>
      <c r="KGA418" s="2"/>
      <c r="KGB418" s="2"/>
      <c r="KGC418" s="2"/>
      <c r="KGD418" s="2"/>
      <c r="KGE418" s="2"/>
      <c r="KGF418" s="2"/>
      <c r="KGG418" s="2"/>
      <c r="KGH418" s="2"/>
      <c r="KGJ418" s="132"/>
      <c r="KGK418" s="132"/>
      <c r="KGL418" s="140"/>
      <c r="KGM418" s="132"/>
      <c r="KGN418" s="132"/>
      <c r="KGO418" s="132"/>
      <c r="KGP418" s="140"/>
      <c r="KGQ418" s="140"/>
      <c r="KGR418" s="132"/>
      <c r="KGS418" s="141"/>
      <c r="KGU418" s="2"/>
      <c r="KGV418" s="2"/>
      <c r="KGW418" s="2"/>
      <c r="KGX418" s="2"/>
      <c r="KGY418" s="2"/>
      <c r="KGZ418" s="2"/>
      <c r="KHA418" s="2"/>
      <c r="KHB418" s="2"/>
      <c r="KHD418" s="132"/>
      <c r="KHE418" s="132"/>
      <c r="KHF418" s="140"/>
      <c r="KHG418" s="132"/>
      <c r="KHH418" s="132"/>
      <c r="KHI418" s="132"/>
      <c r="KHJ418" s="140"/>
      <c r="KHK418" s="140"/>
      <c r="KHL418" s="132"/>
      <c r="KHM418" s="141"/>
      <c r="KHO418" s="2"/>
      <c r="KHP418" s="2"/>
      <c r="KHQ418" s="2"/>
      <c r="KHR418" s="2"/>
      <c r="KHS418" s="2"/>
      <c r="KHT418" s="2"/>
      <c r="KHU418" s="2"/>
      <c r="KHV418" s="2"/>
      <c r="KHX418" s="132"/>
      <c r="KHY418" s="132"/>
      <c r="KHZ418" s="140"/>
      <c r="KIA418" s="132"/>
      <c r="KIB418" s="132"/>
      <c r="KIC418" s="132"/>
      <c r="KID418" s="140"/>
      <c r="KIE418" s="140"/>
      <c r="KIF418" s="132"/>
      <c r="KIG418" s="141"/>
      <c r="KII418" s="2"/>
      <c r="KIJ418" s="2"/>
      <c r="KIK418" s="2"/>
      <c r="KIL418" s="2"/>
      <c r="KIM418" s="2"/>
      <c r="KIN418" s="2"/>
      <c r="KIO418" s="2"/>
      <c r="KIP418" s="2"/>
      <c r="KIR418" s="132"/>
      <c r="KIS418" s="132"/>
      <c r="KIT418" s="140"/>
      <c r="KIU418" s="132"/>
      <c r="KIV418" s="132"/>
      <c r="KIW418" s="132"/>
      <c r="KIX418" s="140"/>
      <c r="KIY418" s="140"/>
      <c r="KIZ418" s="132"/>
      <c r="KJA418" s="141"/>
      <c r="KJC418" s="2"/>
      <c r="KJD418" s="2"/>
      <c r="KJE418" s="2"/>
      <c r="KJF418" s="2"/>
      <c r="KJG418" s="2"/>
      <c r="KJH418" s="2"/>
      <c r="KJI418" s="2"/>
      <c r="KJJ418" s="2"/>
      <c r="KJL418" s="132"/>
      <c r="KJM418" s="132"/>
      <c r="KJN418" s="140"/>
      <c r="KJO418" s="132"/>
      <c r="KJP418" s="132"/>
      <c r="KJQ418" s="132"/>
      <c r="KJR418" s="140"/>
      <c r="KJS418" s="140"/>
      <c r="KJT418" s="132"/>
      <c r="KJU418" s="141"/>
      <c r="KJW418" s="2"/>
      <c r="KJX418" s="2"/>
      <c r="KJY418" s="2"/>
      <c r="KJZ418" s="2"/>
      <c r="KKA418" s="2"/>
      <c r="KKB418" s="2"/>
      <c r="KKC418" s="2"/>
      <c r="KKD418" s="2"/>
      <c r="KKF418" s="132"/>
      <c r="KKG418" s="132"/>
      <c r="KKH418" s="140"/>
      <c r="KKI418" s="132"/>
      <c r="KKJ418" s="132"/>
      <c r="KKK418" s="132"/>
      <c r="KKL418" s="140"/>
      <c r="KKM418" s="140"/>
      <c r="KKN418" s="132"/>
      <c r="KKO418" s="141"/>
      <c r="KKQ418" s="2"/>
      <c r="KKR418" s="2"/>
      <c r="KKS418" s="2"/>
      <c r="KKT418" s="2"/>
      <c r="KKU418" s="2"/>
      <c r="KKV418" s="2"/>
      <c r="KKW418" s="2"/>
      <c r="KKX418" s="2"/>
      <c r="KKZ418" s="132"/>
      <c r="KLA418" s="132"/>
      <c r="KLB418" s="140"/>
      <c r="KLC418" s="132"/>
      <c r="KLD418" s="132"/>
      <c r="KLE418" s="132"/>
      <c r="KLF418" s="140"/>
      <c r="KLG418" s="140"/>
      <c r="KLH418" s="132"/>
      <c r="KLI418" s="141"/>
      <c r="KLK418" s="2"/>
      <c r="KLL418" s="2"/>
      <c r="KLM418" s="2"/>
      <c r="KLN418" s="2"/>
      <c r="KLO418" s="2"/>
      <c r="KLP418" s="2"/>
      <c r="KLQ418" s="2"/>
      <c r="KLR418" s="2"/>
      <c r="KLT418" s="132"/>
      <c r="KLU418" s="132"/>
      <c r="KLV418" s="140"/>
      <c r="KLW418" s="132"/>
      <c r="KLX418" s="132"/>
      <c r="KLY418" s="132"/>
      <c r="KLZ418" s="140"/>
      <c r="KMA418" s="140"/>
      <c r="KMB418" s="132"/>
      <c r="KMC418" s="141"/>
      <c r="KME418" s="2"/>
      <c r="KMF418" s="2"/>
      <c r="KMG418" s="2"/>
      <c r="KMH418" s="2"/>
      <c r="KMI418" s="2"/>
      <c r="KMJ418" s="2"/>
      <c r="KMK418" s="2"/>
      <c r="KML418" s="2"/>
      <c r="KMN418" s="132"/>
      <c r="KMO418" s="132"/>
      <c r="KMP418" s="140"/>
      <c r="KMQ418" s="132"/>
      <c r="KMR418" s="132"/>
      <c r="KMS418" s="132"/>
      <c r="KMT418" s="140"/>
      <c r="KMU418" s="140"/>
      <c r="KMV418" s="132"/>
      <c r="KMW418" s="141"/>
      <c r="KMY418" s="2"/>
      <c r="KMZ418" s="2"/>
      <c r="KNA418" s="2"/>
      <c r="KNB418" s="2"/>
      <c r="KNC418" s="2"/>
      <c r="KND418" s="2"/>
      <c r="KNE418" s="2"/>
      <c r="KNF418" s="2"/>
      <c r="KNH418" s="132"/>
      <c r="KNI418" s="132"/>
      <c r="KNJ418" s="140"/>
      <c r="KNK418" s="132"/>
      <c r="KNL418" s="132"/>
      <c r="KNM418" s="132"/>
      <c r="KNN418" s="140"/>
      <c r="KNO418" s="140"/>
      <c r="KNP418" s="132"/>
      <c r="KNQ418" s="141"/>
      <c r="KNS418" s="2"/>
      <c r="KNT418" s="2"/>
      <c r="KNU418" s="2"/>
      <c r="KNV418" s="2"/>
      <c r="KNW418" s="2"/>
      <c r="KNX418" s="2"/>
      <c r="KNY418" s="2"/>
      <c r="KNZ418" s="2"/>
      <c r="KOB418" s="132"/>
      <c r="KOC418" s="132"/>
      <c r="KOD418" s="140"/>
      <c r="KOE418" s="132"/>
      <c r="KOF418" s="132"/>
      <c r="KOG418" s="132"/>
      <c r="KOH418" s="140"/>
      <c r="KOI418" s="140"/>
      <c r="KOJ418" s="132"/>
      <c r="KOK418" s="141"/>
      <c r="KOM418" s="2"/>
      <c r="KON418" s="2"/>
      <c r="KOO418" s="2"/>
      <c r="KOP418" s="2"/>
      <c r="KOQ418" s="2"/>
      <c r="KOR418" s="2"/>
      <c r="KOS418" s="2"/>
      <c r="KOT418" s="2"/>
      <c r="KOV418" s="132"/>
      <c r="KOW418" s="132"/>
      <c r="KOX418" s="140"/>
      <c r="KOY418" s="132"/>
      <c r="KOZ418" s="132"/>
      <c r="KPA418" s="132"/>
      <c r="KPB418" s="140"/>
      <c r="KPC418" s="140"/>
      <c r="KPD418" s="132"/>
      <c r="KPE418" s="141"/>
      <c r="KPG418" s="2"/>
      <c r="KPH418" s="2"/>
      <c r="KPI418" s="2"/>
      <c r="KPJ418" s="2"/>
      <c r="KPK418" s="2"/>
      <c r="KPL418" s="2"/>
      <c r="KPM418" s="2"/>
      <c r="KPN418" s="2"/>
      <c r="KPP418" s="132"/>
      <c r="KPQ418" s="132"/>
      <c r="KPR418" s="140"/>
      <c r="KPS418" s="132"/>
      <c r="KPT418" s="132"/>
      <c r="KPU418" s="132"/>
      <c r="KPV418" s="140"/>
      <c r="KPW418" s="140"/>
      <c r="KPX418" s="132"/>
      <c r="KPY418" s="141"/>
      <c r="KQA418" s="2"/>
      <c r="KQB418" s="2"/>
      <c r="KQC418" s="2"/>
      <c r="KQD418" s="2"/>
      <c r="KQE418" s="2"/>
      <c r="KQF418" s="2"/>
      <c r="KQG418" s="2"/>
      <c r="KQH418" s="2"/>
      <c r="KQJ418" s="132"/>
      <c r="KQK418" s="132"/>
      <c r="KQL418" s="140"/>
      <c r="KQM418" s="132"/>
      <c r="KQN418" s="132"/>
      <c r="KQO418" s="132"/>
      <c r="KQP418" s="140"/>
      <c r="KQQ418" s="140"/>
      <c r="KQR418" s="132"/>
      <c r="KQS418" s="141"/>
      <c r="KQU418" s="2"/>
      <c r="KQV418" s="2"/>
      <c r="KQW418" s="2"/>
      <c r="KQX418" s="2"/>
      <c r="KQY418" s="2"/>
      <c r="KQZ418" s="2"/>
      <c r="KRA418" s="2"/>
      <c r="KRB418" s="2"/>
      <c r="KRD418" s="132"/>
      <c r="KRE418" s="132"/>
      <c r="KRF418" s="140"/>
      <c r="KRG418" s="132"/>
      <c r="KRH418" s="132"/>
      <c r="KRI418" s="132"/>
      <c r="KRJ418" s="140"/>
      <c r="KRK418" s="140"/>
      <c r="KRL418" s="132"/>
      <c r="KRM418" s="141"/>
      <c r="KRO418" s="2"/>
      <c r="KRP418" s="2"/>
      <c r="KRQ418" s="2"/>
      <c r="KRR418" s="2"/>
      <c r="KRS418" s="2"/>
      <c r="KRT418" s="2"/>
      <c r="KRU418" s="2"/>
      <c r="KRV418" s="2"/>
      <c r="KRX418" s="132"/>
      <c r="KRY418" s="132"/>
      <c r="KRZ418" s="140"/>
      <c r="KSA418" s="132"/>
      <c r="KSB418" s="132"/>
      <c r="KSC418" s="132"/>
      <c r="KSD418" s="140"/>
      <c r="KSE418" s="140"/>
      <c r="KSF418" s="132"/>
      <c r="KSG418" s="141"/>
      <c r="KSI418" s="2"/>
      <c r="KSJ418" s="2"/>
      <c r="KSK418" s="2"/>
      <c r="KSL418" s="2"/>
      <c r="KSM418" s="2"/>
      <c r="KSN418" s="2"/>
      <c r="KSO418" s="2"/>
      <c r="KSP418" s="2"/>
      <c r="KSR418" s="132"/>
      <c r="KSS418" s="132"/>
      <c r="KST418" s="140"/>
      <c r="KSU418" s="132"/>
      <c r="KSV418" s="132"/>
      <c r="KSW418" s="132"/>
      <c r="KSX418" s="140"/>
      <c r="KSY418" s="140"/>
      <c r="KSZ418" s="132"/>
      <c r="KTA418" s="141"/>
      <c r="KTC418" s="2"/>
      <c r="KTD418" s="2"/>
      <c r="KTE418" s="2"/>
      <c r="KTF418" s="2"/>
      <c r="KTG418" s="2"/>
      <c r="KTH418" s="2"/>
      <c r="KTI418" s="2"/>
      <c r="KTJ418" s="2"/>
      <c r="KTL418" s="132"/>
      <c r="KTM418" s="132"/>
      <c r="KTN418" s="140"/>
      <c r="KTO418" s="132"/>
      <c r="KTP418" s="132"/>
      <c r="KTQ418" s="132"/>
      <c r="KTR418" s="140"/>
      <c r="KTS418" s="140"/>
      <c r="KTT418" s="132"/>
      <c r="KTU418" s="141"/>
      <c r="KTW418" s="2"/>
      <c r="KTX418" s="2"/>
      <c r="KTY418" s="2"/>
      <c r="KTZ418" s="2"/>
      <c r="KUA418" s="2"/>
      <c r="KUB418" s="2"/>
      <c r="KUC418" s="2"/>
      <c r="KUD418" s="2"/>
      <c r="KUF418" s="132"/>
      <c r="KUG418" s="132"/>
      <c r="KUH418" s="140"/>
      <c r="KUI418" s="132"/>
      <c r="KUJ418" s="132"/>
      <c r="KUK418" s="132"/>
      <c r="KUL418" s="140"/>
      <c r="KUM418" s="140"/>
      <c r="KUN418" s="132"/>
      <c r="KUO418" s="141"/>
      <c r="KUQ418" s="2"/>
      <c r="KUR418" s="2"/>
      <c r="KUS418" s="2"/>
      <c r="KUT418" s="2"/>
      <c r="KUU418" s="2"/>
      <c r="KUV418" s="2"/>
      <c r="KUW418" s="2"/>
      <c r="KUX418" s="2"/>
      <c r="KUZ418" s="132"/>
      <c r="KVA418" s="132"/>
      <c r="KVB418" s="140"/>
      <c r="KVC418" s="132"/>
      <c r="KVD418" s="132"/>
      <c r="KVE418" s="132"/>
      <c r="KVF418" s="140"/>
      <c r="KVG418" s="140"/>
      <c r="KVH418" s="132"/>
      <c r="KVI418" s="141"/>
      <c r="KVK418" s="2"/>
      <c r="KVL418" s="2"/>
      <c r="KVM418" s="2"/>
      <c r="KVN418" s="2"/>
      <c r="KVO418" s="2"/>
      <c r="KVP418" s="2"/>
      <c r="KVQ418" s="2"/>
      <c r="KVR418" s="2"/>
      <c r="KVT418" s="132"/>
      <c r="KVU418" s="132"/>
      <c r="KVV418" s="140"/>
      <c r="KVW418" s="132"/>
      <c r="KVX418" s="132"/>
      <c r="KVY418" s="132"/>
      <c r="KVZ418" s="140"/>
      <c r="KWA418" s="140"/>
      <c r="KWB418" s="132"/>
      <c r="KWC418" s="141"/>
      <c r="KWE418" s="2"/>
      <c r="KWF418" s="2"/>
      <c r="KWG418" s="2"/>
      <c r="KWH418" s="2"/>
      <c r="KWI418" s="2"/>
      <c r="KWJ418" s="2"/>
      <c r="KWK418" s="2"/>
      <c r="KWL418" s="2"/>
      <c r="KWN418" s="132"/>
      <c r="KWO418" s="132"/>
      <c r="KWP418" s="140"/>
      <c r="KWQ418" s="132"/>
      <c r="KWR418" s="132"/>
      <c r="KWS418" s="132"/>
      <c r="KWT418" s="140"/>
      <c r="KWU418" s="140"/>
      <c r="KWV418" s="132"/>
      <c r="KWW418" s="141"/>
      <c r="KWY418" s="2"/>
      <c r="KWZ418" s="2"/>
      <c r="KXA418" s="2"/>
      <c r="KXB418" s="2"/>
      <c r="KXC418" s="2"/>
      <c r="KXD418" s="2"/>
      <c r="KXE418" s="2"/>
      <c r="KXF418" s="2"/>
      <c r="KXH418" s="132"/>
      <c r="KXI418" s="132"/>
      <c r="KXJ418" s="140"/>
      <c r="KXK418" s="132"/>
      <c r="KXL418" s="132"/>
      <c r="KXM418" s="132"/>
      <c r="KXN418" s="140"/>
      <c r="KXO418" s="140"/>
      <c r="KXP418" s="132"/>
      <c r="KXQ418" s="141"/>
      <c r="KXS418" s="2"/>
      <c r="KXT418" s="2"/>
      <c r="KXU418" s="2"/>
      <c r="KXV418" s="2"/>
      <c r="KXW418" s="2"/>
      <c r="KXX418" s="2"/>
      <c r="KXY418" s="2"/>
      <c r="KXZ418" s="2"/>
      <c r="KYB418" s="132"/>
      <c r="KYC418" s="132"/>
      <c r="KYD418" s="140"/>
      <c r="KYE418" s="132"/>
      <c r="KYF418" s="132"/>
      <c r="KYG418" s="132"/>
      <c r="KYH418" s="140"/>
      <c r="KYI418" s="140"/>
      <c r="KYJ418" s="132"/>
      <c r="KYK418" s="141"/>
      <c r="KYM418" s="2"/>
      <c r="KYN418" s="2"/>
      <c r="KYO418" s="2"/>
      <c r="KYP418" s="2"/>
      <c r="KYQ418" s="2"/>
      <c r="KYR418" s="2"/>
      <c r="KYS418" s="2"/>
      <c r="KYT418" s="2"/>
      <c r="KYV418" s="132"/>
      <c r="KYW418" s="132"/>
      <c r="KYX418" s="140"/>
      <c r="KYY418" s="132"/>
      <c r="KYZ418" s="132"/>
      <c r="KZA418" s="132"/>
      <c r="KZB418" s="140"/>
      <c r="KZC418" s="140"/>
      <c r="KZD418" s="132"/>
      <c r="KZE418" s="141"/>
      <c r="KZG418" s="2"/>
      <c r="KZH418" s="2"/>
      <c r="KZI418" s="2"/>
      <c r="KZJ418" s="2"/>
      <c r="KZK418" s="2"/>
      <c r="KZL418" s="2"/>
      <c r="KZM418" s="2"/>
      <c r="KZN418" s="2"/>
      <c r="KZP418" s="132"/>
      <c r="KZQ418" s="132"/>
      <c r="KZR418" s="140"/>
      <c r="KZS418" s="132"/>
      <c r="KZT418" s="132"/>
      <c r="KZU418" s="132"/>
      <c r="KZV418" s="140"/>
      <c r="KZW418" s="140"/>
      <c r="KZX418" s="132"/>
      <c r="KZY418" s="141"/>
      <c r="LAA418" s="2"/>
      <c r="LAB418" s="2"/>
      <c r="LAC418" s="2"/>
      <c r="LAD418" s="2"/>
      <c r="LAE418" s="2"/>
      <c r="LAF418" s="2"/>
      <c r="LAG418" s="2"/>
      <c r="LAH418" s="2"/>
      <c r="LAJ418" s="132"/>
      <c r="LAK418" s="132"/>
      <c r="LAL418" s="140"/>
      <c r="LAM418" s="132"/>
      <c r="LAN418" s="132"/>
      <c r="LAO418" s="132"/>
      <c r="LAP418" s="140"/>
      <c r="LAQ418" s="140"/>
      <c r="LAR418" s="132"/>
      <c r="LAS418" s="141"/>
      <c r="LAU418" s="2"/>
      <c r="LAV418" s="2"/>
      <c r="LAW418" s="2"/>
      <c r="LAX418" s="2"/>
      <c r="LAY418" s="2"/>
      <c r="LAZ418" s="2"/>
      <c r="LBA418" s="2"/>
      <c r="LBB418" s="2"/>
      <c r="LBD418" s="132"/>
      <c r="LBE418" s="132"/>
      <c r="LBF418" s="140"/>
      <c r="LBG418" s="132"/>
      <c r="LBH418" s="132"/>
      <c r="LBI418" s="132"/>
      <c r="LBJ418" s="140"/>
      <c r="LBK418" s="140"/>
      <c r="LBL418" s="132"/>
      <c r="LBM418" s="141"/>
      <c r="LBO418" s="2"/>
      <c r="LBP418" s="2"/>
      <c r="LBQ418" s="2"/>
      <c r="LBR418" s="2"/>
      <c r="LBS418" s="2"/>
      <c r="LBT418" s="2"/>
      <c r="LBU418" s="2"/>
      <c r="LBV418" s="2"/>
      <c r="LBX418" s="132"/>
      <c r="LBY418" s="132"/>
      <c r="LBZ418" s="140"/>
      <c r="LCA418" s="132"/>
      <c r="LCB418" s="132"/>
      <c r="LCC418" s="132"/>
      <c r="LCD418" s="140"/>
      <c r="LCE418" s="140"/>
      <c r="LCF418" s="132"/>
      <c r="LCG418" s="141"/>
      <c r="LCI418" s="2"/>
      <c r="LCJ418" s="2"/>
      <c r="LCK418" s="2"/>
      <c r="LCL418" s="2"/>
      <c r="LCM418" s="2"/>
      <c r="LCN418" s="2"/>
      <c r="LCO418" s="2"/>
      <c r="LCP418" s="2"/>
      <c r="LCR418" s="132"/>
      <c r="LCS418" s="132"/>
      <c r="LCT418" s="140"/>
      <c r="LCU418" s="132"/>
      <c r="LCV418" s="132"/>
      <c r="LCW418" s="132"/>
      <c r="LCX418" s="140"/>
      <c r="LCY418" s="140"/>
      <c r="LCZ418" s="132"/>
      <c r="LDA418" s="141"/>
      <c r="LDC418" s="2"/>
      <c r="LDD418" s="2"/>
      <c r="LDE418" s="2"/>
      <c r="LDF418" s="2"/>
      <c r="LDG418" s="2"/>
      <c r="LDH418" s="2"/>
      <c r="LDI418" s="2"/>
      <c r="LDJ418" s="2"/>
      <c r="LDL418" s="132"/>
      <c r="LDM418" s="132"/>
      <c r="LDN418" s="140"/>
      <c r="LDO418" s="132"/>
      <c r="LDP418" s="132"/>
      <c r="LDQ418" s="132"/>
      <c r="LDR418" s="140"/>
      <c r="LDS418" s="140"/>
      <c r="LDT418" s="132"/>
      <c r="LDU418" s="141"/>
      <c r="LDW418" s="2"/>
      <c r="LDX418" s="2"/>
      <c r="LDY418" s="2"/>
      <c r="LDZ418" s="2"/>
      <c r="LEA418" s="2"/>
      <c r="LEB418" s="2"/>
      <c r="LEC418" s="2"/>
      <c r="LED418" s="2"/>
      <c r="LEF418" s="132"/>
      <c r="LEG418" s="132"/>
      <c r="LEH418" s="140"/>
      <c r="LEI418" s="132"/>
      <c r="LEJ418" s="132"/>
      <c r="LEK418" s="132"/>
      <c r="LEL418" s="140"/>
      <c r="LEM418" s="140"/>
      <c r="LEN418" s="132"/>
      <c r="LEO418" s="141"/>
      <c r="LEQ418" s="2"/>
      <c r="LER418" s="2"/>
      <c r="LES418" s="2"/>
      <c r="LET418" s="2"/>
      <c r="LEU418" s="2"/>
      <c r="LEV418" s="2"/>
      <c r="LEW418" s="2"/>
      <c r="LEX418" s="2"/>
      <c r="LEZ418" s="132"/>
      <c r="LFA418" s="132"/>
      <c r="LFB418" s="140"/>
      <c r="LFC418" s="132"/>
      <c r="LFD418" s="132"/>
      <c r="LFE418" s="132"/>
      <c r="LFF418" s="140"/>
      <c r="LFG418" s="140"/>
      <c r="LFH418" s="132"/>
      <c r="LFI418" s="141"/>
      <c r="LFK418" s="2"/>
      <c r="LFL418" s="2"/>
      <c r="LFM418" s="2"/>
      <c r="LFN418" s="2"/>
      <c r="LFO418" s="2"/>
      <c r="LFP418" s="2"/>
      <c r="LFQ418" s="2"/>
      <c r="LFR418" s="2"/>
      <c r="LFT418" s="132"/>
      <c r="LFU418" s="132"/>
      <c r="LFV418" s="140"/>
      <c r="LFW418" s="132"/>
      <c r="LFX418" s="132"/>
      <c r="LFY418" s="132"/>
      <c r="LFZ418" s="140"/>
      <c r="LGA418" s="140"/>
      <c r="LGB418" s="132"/>
      <c r="LGC418" s="141"/>
      <c r="LGE418" s="2"/>
      <c r="LGF418" s="2"/>
      <c r="LGG418" s="2"/>
      <c r="LGH418" s="2"/>
      <c r="LGI418" s="2"/>
      <c r="LGJ418" s="2"/>
      <c r="LGK418" s="2"/>
      <c r="LGL418" s="2"/>
      <c r="LGN418" s="132"/>
      <c r="LGO418" s="132"/>
      <c r="LGP418" s="140"/>
      <c r="LGQ418" s="132"/>
      <c r="LGR418" s="132"/>
      <c r="LGS418" s="132"/>
      <c r="LGT418" s="140"/>
      <c r="LGU418" s="140"/>
      <c r="LGV418" s="132"/>
      <c r="LGW418" s="141"/>
      <c r="LGY418" s="2"/>
      <c r="LGZ418" s="2"/>
      <c r="LHA418" s="2"/>
      <c r="LHB418" s="2"/>
      <c r="LHC418" s="2"/>
      <c r="LHD418" s="2"/>
      <c r="LHE418" s="2"/>
      <c r="LHF418" s="2"/>
      <c r="LHH418" s="132"/>
      <c r="LHI418" s="132"/>
      <c r="LHJ418" s="140"/>
      <c r="LHK418" s="132"/>
      <c r="LHL418" s="132"/>
      <c r="LHM418" s="132"/>
      <c r="LHN418" s="140"/>
      <c r="LHO418" s="140"/>
      <c r="LHP418" s="132"/>
      <c r="LHQ418" s="141"/>
      <c r="LHS418" s="2"/>
      <c r="LHT418" s="2"/>
      <c r="LHU418" s="2"/>
      <c r="LHV418" s="2"/>
      <c r="LHW418" s="2"/>
      <c r="LHX418" s="2"/>
      <c r="LHY418" s="2"/>
      <c r="LHZ418" s="2"/>
      <c r="LIB418" s="132"/>
      <c r="LIC418" s="132"/>
      <c r="LID418" s="140"/>
      <c r="LIE418" s="132"/>
      <c r="LIF418" s="132"/>
      <c r="LIG418" s="132"/>
      <c r="LIH418" s="140"/>
      <c r="LII418" s="140"/>
      <c r="LIJ418" s="132"/>
      <c r="LIK418" s="141"/>
      <c r="LIM418" s="2"/>
      <c r="LIN418" s="2"/>
      <c r="LIO418" s="2"/>
      <c r="LIP418" s="2"/>
      <c r="LIQ418" s="2"/>
      <c r="LIR418" s="2"/>
      <c r="LIS418" s="2"/>
      <c r="LIT418" s="2"/>
      <c r="LIV418" s="132"/>
      <c r="LIW418" s="132"/>
      <c r="LIX418" s="140"/>
      <c r="LIY418" s="132"/>
      <c r="LIZ418" s="132"/>
      <c r="LJA418" s="132"/>
      <c r="LJB418" s="140"/>
      <c r="LJC418" s="140"/>
      <c r="LJD418" s="132"/>
      <c r="LJE418" s="141"/>
      <c r="LJG418" s="2"/>
      <c r="LJH418" s="2"/>
      <c r="LJI418" s="2"/>
      <c r="LJJ418" s="2"/>
      <c r="LJK418" s="2"/>
      <c r="LJL418" s="2"/>
      <c r="LJM418" s="2"/>
      <c r="LJN418" s="2"/>
      <c r="LJP418" s="132"/>
      <c r="LJQ418" s="132"/>
      <c r="LJR418" s="140"/>
      <c r="LJS418" s="132"/>
      <c r="LJT418" s="132"/>
      <c r="LJU418" s="132"/>
      <c r="LJV418" s="140"/>
      <c r="LJW418" s="140"/>
      <c r="LJX418" s="132"/>
      <c r="LJY418" s="141"/>
      <c r="LKA418" s="2"/>
      <c r="LKB418" s="2"/>
      <c r="LKC418" s="2"/>
      <c r="LKD418" s="2"/>
      <c r="LKE418" s="2"/>
      <c r="LKF418" s="2"/>
      <c r="LKG418" s="2"/>
      <c r="LKH418" s="2"/>
      <c r="LKJ418" s="132"/>
      <c r="LKK418" s="132"/>
      <c r="LKL418" s="140"/>
      <c r="LKM418" s="132"/>
      <c r="LKN418" s="132"/>
      <c r="LKO418" s="132"/>
      <c r="LKP418" s="140"/>
      <c r="LKQ418" s="140"/>
      <c r="LKR418" s="132"/>
      <c r="LKS418" s="141"/>
      <c r="LKU418" s="2"/>
      <c r="LKV418" s="2"/>
      <c r="LKW418" s="2"/>
      <c r="LKX418" s="2"/>
      <c r="LKY418" s="2"/>
      <c r="LKZ418" s="2"/>
      <c r="LLA418" s="2"/>
      <c r="LLB418" s="2"/>
      <c r="LLD418" s="132"/>
      <c r="LLE418" s="132"/>
      <c r="LLF418" s="140"/>
      <c r="LLG418" s="132"/>
      <c r="LLH418" s="132"/>
      <c r="LLI418" s="132"/>
      <c r="LLJ418" s="140"/>
      <c r="LLK418" s="140"/>
      <c r="LLL418" s="132"/>
      <c r="LLM418" s="141"/>
      <c r="LLO418" s="2"/>
      <c r="LLP418" s="2"/>
      <c r="LLQ418" s="2"/>
      <c r="LLR418" s="2"/>
      <c r="LLS418" s="2"/>
      <c r="LLT418" s="2"/>
      <c r="LLU418" s="2"/>
      <c r="LLV418" s="2"/>
      <c r="LLX418" s="132"/>
      <c r="LLY418" s="132"/>
      <c r="LLZ418" s="140"/>
      <c r="LMA418" s="132"/>
      <c r="LMB418" s="132"/>
      <c r="LMC418" s="132"/>
      <c r="LMD418" s="140"/>
      <c r="LME418" s="140"/>
      <c r="LMF418" s="132"/>
      <c r="LMG418" s="141"/>
      <c r="LMI418" s="2"/>
      <c r="LMJ418" s="2"/>
      <c r="LMK418" s="2"/>
      <c r="LML418" s="2"/>
      <c r="LMM418" s="2"/>
      <c r="LMN418" s="2"/>
      <c r="LMO418" s="2"/>
      <c r="LMP418" s="2"/>
      <c r="LMR418" s="132"/>
      <c r="LMS418" s="132"/>
      <c r="LMT418" s="140"/>
      <c r="LMU418" s="132"/>
      <c r="LMV418" s="132"/>
      <c r="LMW418" s="132"/>
      <c r="LMX418" s="140"/>
      <c r="LMY418" s="140"/>
      <c r="LMZ418" s="132"/>
      <c r="LNA418" s="141"/>
      <c r="LNC418" s="2"/>
      <c r="LND418" s="2"/>
      <c r="LNE418" s="2"/>
      <c r="LNF418" s="2"/>
      <c r="LNG418" s="2"/>
      <c r="LNH418" s="2"/>
      <c r="LNI418" s="2"/>
      <c r="LNJ418" s="2"/>
      <c r="LNL418" s="132"/>
      <c r="LNM418" s="132"/>
      <c r="LNN418" s="140"/>
      <c r="LNO418" s="132"/>
      <c r="LNP418" s="132"/>
      <c r="LNQ418" s="132"/>
      <c r="LNR418" s="140"/>
      <c r="LNS418" s="140"/>
      <c r="LNT418" s="132"/>
      <c r="LNU418" s="141"/>
      <c r="LNW418" s="2"/>
      <c r="LNX418" s="2"/>
      <c r="LNY418" s="2"/>
      <c r="LNZ418" s="2"/>
      <c r="LOA418" s="2"/>
      <c r="LOB418" s="2"/>
      <c r="LOC418" s="2"/>
      <c r="LOD418" s="2"/>
      <c r="LOF418" s="132"/>
      <c r="LOG418" s="132"/>
      <c r="LOH418" s="140"/>
      <c r="LOI418" s="132"/>
      <c r="LOJ418" s="132"/>
      <c r="LOK418" s="132"/>
      <c r="LOL418" s="140"/>
      <c r="LOM418" s="140"/>
      <c r="LON418" s="132"/>
      <c r="LOO418" s="141"/>
      <c r="LOQ418" s="2"/>
      <c r="LOR418" s="2"/>
      <c r="LOS418" s="2"/>
      <c r="LOT418" s="2"/>
      <c r="LOU418" s="2"/>
      <c r="LOV418" s="2"/>
      <c r="LOW418" s="2"/>
      <c r="LOX418" s="2"/>
      <c r="LOZ418" s="132"/>
      <c r="LPA418" s="132"/>
      <c r="LPB418" s="140"/>
      <c r="LPC418" s="132"/>
      <c r="LPD418" s="132"/>
      <c r="LPE418" s="132"/>
      <c r="LPF418" s="140"/>
      <c r="LPG418" s="140"/>
      <c r="LPH418" s="132"/>
      <c r="LPI418" s="141"/>
      <c r="LPK418" s="2"/>
      <c r="LPL418" s="2"/>
      <c r="LPM418" s="2"/>
      <c r="LPN418" s="2"/>
      <c r="LPO418" s="2"/>
      <c r="LPP418" s="2"/>
      <c r="LPQ418" s="2"/>
      <c r="LPR418" s="2"/>
      <c r="LPT418" s="132"/>
      <c r="LPU418" s="132"/>
      <c r="LPV418" s="140"/>
      <c r="LPW418" s="132"/>
      <c r="LPX418" s="132"/>
      <c r="LPY418" s="132"/>
      <c r="LPZ418" s="140"/>
      <c r="LQA418" s="140"/>
      <c r="LQB418" s="132"/>
      <c r="LQC418" s="141"/>
      <c r="LQE418" s="2"/>
      <c r="LQF418" s="2"/>
      <c r="LQG418" s="2"/>
      <c r="LQH418" s="2"/>
      <c r="LQI418" s="2"/>
      <c r="LQJ418" s="2"/>
      <c r="LQK418" s="2"/>
      <c r="LQL418" s="2"/>
      <c r="LQN418" s="132"/>
      <c r="LQO418" s="132"/>
      <c r="LQP418" s="140"/>
      <c r="LQQ418" s="132"/>
      <c r="LQR418" s="132"/>
      <c r="LQS418" s="132"/>
      <c r="LQT418" s="140"/>
      <c r="LQU418" s="140"/>
      <c r="LQV418" s="132"/>
      <c r="LQW418" s="141"/>
      <c r="LQY418" s="2"/>
      <c r="LQZ418" s="2"/>
      <c r="LRA418" s="2"/>
      <c r="LRB418" s="2"/>
      <c r="LRC418" s="2"/>
      <c r="LRD418" s="2"/>
      <c r="LRE418" s="2"/>
      <c r="LRF418" s="2"/>
      <c r="LRH418" s="132"/>
      <c r="LRI418" s="132"/>
      <c r="LRJ418" s="140"/>
      <c r="LRK418" s="132"/>
      <c r="LRL418" s="132"/>
      <c r="LRM418" s="132"/>
      <c r="LRN418" s="140"/>
      <c r="LRO418" s="140"/>
      <c r="LRP418" s="132"/>
      <c r="LRQ418" s="141"/>
      <c r="LRS418" s="2"/>
      <c r="LRT418" s="2"/>
      <c r="LRU418" s="2"/>
      <c r="LRV418" s="2"/>
      <c r="LRW418" s="2"/>
      <c r="LRX418" s="2"/>
      <c r="LRY418" s="2"/>
      <c r="LRZ418" s="2"/>
      <c r="LSB418" s="132"/>
      <c r="LSC418" s="132"/>
      <c r="LSD418" s="140"/>
      <c r="LSE418" s="132"/>
      <c r="LSF418" s="132"/>
      <c r="LSG418" s="132"/>
      <c r="LSH418" s="140"/>
      <c r="LSI418" s="140"/>
      <c r="LSJ418" s="132"/>
      <c r="LSK418" s="141"/>
      <c r="LSM418" s="2"/>
      <c r="LSN418" s="2"/>
      <c r="LSO418" s="2"/>
      <c r="LSP418" s="2"/>
      <c r="LSQ418" s="2"/>
      <c r="LSR418" s="2"/>
      <c r="LSS418" s="2"/>
      <c r="LST418" s="2"/>
      <c r="LSV418" s="132"/>
      <c r="LSW418" s="132"/>
      <c r="LSX418" s="140"/>
      <c r="LSY418" s="132"/>
      <c r="LSZ418" s="132"/>
      <c r="LTA418" s="132"/>
      <c r="LTB418" s="140"/>
      <c r="LTC418" s="140"/>
      <c r="LTD418" s="132"/>
      <c r="LTE418" s="141"/>
      <c r="LTG418" s="2"/>
      <c r="LTH418" s="2"/>
      <c r="LTI418" s="2"/>
      <c r="LTJ418" s="2"/>
      <c r="LTK418" s="2"/>
      <c r="LTL418" s="2"/>
      <c r="LTM418" s="2"/>
      <c r="LTN418" s="2"/>
      <c r="LTP418" s="132"/>
      <c r="LTQ418" s="132"/>
      <c r="LTR418" s="140"/>
      <c r="LTS418" s="132"/>
      <c r="LTT418" s="132"/>
      <c r="LTU418" s="132"/>
      <c r="LTV418" s="140"/>
      <c r="LTW418" s="140"/>
      <c r="LTX418" s="132"/>
      <c r="LTY418" s="141"/>
      <c r="LUA418" s="2"/>
      <c r="LUB418" s="2"/>
      <c r="LUC418" s="2"/>
      <c r="LUD418" s="2"/>
      <c r="LUE418" s="2"/>
      <c r="LUF418" s="2"/>
      <c r="LUG418" s="2"/>
      <c r="LUH418" s="2"/>
      <c r="LUJ418" s="132"/>
      <c r="LUK418" s="132"/>
      <c r="LUL418" s="140"/>
      <c r="LUM418" s="132"/>
      <c r="LUN418" s="132"/>
      <c r="LUO418" s="132"/>
      <c r="LUP418" s="140"/>
      <c r="LUQ418" s="140"/>
      <c r="LUR418" s="132"/>
      <c r="LUS418" s="141"/>
      <c r="LUU418" s="2"/>
      <c r="LUV418" s="2"/>
      <c r="LUW418" s="2"/>
      <c r="LUX418" s="2"/>
      <c r="LUY418" s="2"/>
      <c r="LUZ418" s="2"/>
      <c r="LVA418" s="2"/>
      <c r="LVB418" s="2"/>
      <c r="LVD418" s="132"/>
      <c r="LVE418" s="132"/>
      <c r="LVF418" s="140"/>
      <c r="LVG418" s="132"/>
      <c r="LVH418" s="132"/>
      <c r="LVI418" s="132"/>
      <c r="LVJ418" s="140"/>
      <c r="LVK418" s="140"/>
      <c r="LVL418" s="132"/>
      <c r="LVM418" s="141"/>
      <c r="LVO418" s="2"/>
      <c r="LVP418" s="2"/>
      <c r="LVQ418" s="2"/>
      <c r="LVR418" s="2"/>
      <c r="LVS418" s="2"/>
      <c r="LVT418" s="2"/>
      <c r="LVU418" s="2"/>
      <c r="LVV418" s="2"/>
      <c r="LVX418" s="132"/>
      <c r="LVY418" s="132"/>
      <c r="LVZ418" s="140"/>
      <c r="LWA418" s="132"/>
      <c r="LWB418" s="132"/>
      <c r="LWC418" s="132"/>
      <c r="LWD418" s="140"/>
      <c r="LWE418" s="140"/>
      <c r="LWF418" s="132"/>
      <c r="LWG418" s="141"/>
      <c r="LWI418" s="2"/>
      <c r="LWJ418" s="2"/>
      <c r="LWK418" s="2"/>
      <c r="LWL418" s="2"/>
      <c r="LWM418" s="2"/>
      <c r="LWN418" s="2"/>
      <c r="LWO418" s="2"/>
      <c r="LWP418" s="2"/>
      <c r="LWR418" s="132"/>
      <c r="LWS418" s="132"/>
      <c r="LWT418" s="140"/>
      <c r="LWU418" s="132"/>
      <c r="LWV418" s="132"/>
      <c r="LWW418" s="132"/>
      <c r="LWX418" s="140"/>
      <c r="LWY418" s="140"/>
      <c r="LWZ418" s="132"/>
      <c r="LXA418" s="141"/>
      <c r="LXC418" s="2"/>
      <c r="LXD418" s="2"/>
      <c r="LXE418" s="2"/>
      <c r="LXF418" s="2"/>
      <c r="LXG418" s="2"/>
      <c r="LXH418" s="2"/>
      <c r="LXI418" s="2"/>
      <c r="LXJ418" s="2"/>
      <c r="LXL418" s="132"/>
      <c r="LXM418" s="132"/>
      <c r="LXN418" s="140"/>
      <c r="LXO418" s="132"/>
      <c r="LXP418" s="132"/>
      <c r="LXQ418" s="132"/>
      <c r="LXR418" s="140"/>
      <c r="LXS418" s="140"/>
      <c r="LXT418" s="132"/>
      <c r="LXU418" s="141"/>
      <c r="LXW418" s="2"/>
      <c r="LXX418" s="2"/>
      <c r="LXY418" s="2"/>
      <c r="LXZ418" s="2"/>
      <c r="LYA418" s="2"/>
      <c r="LYB418" s="2"/>
      <c r="LYC418" s="2"/>
      <c r="LYD418" s="2"/>
      <c r="LYF418" s="132"/>
      <c r="LYG418" s="132"/>
      <c r="LYH418" s="140"/>
      <c r="LYI418" s="132"/>
      <c r="LYJ418" s="132"/>
      <c r="LYK418" s="132"/>
      <c r="LYL418" s="140"/>
      <c r="LYM418" s="140"/>
      <c r="LYN418" s="132"/>
      <c r="LYO418" s="141"/>
      <c r="LYQ418" s="2"/>
      <c r="LYR418" s="2"/>
      <c r="LYS418" s="2"/>
      <c r="LYT418" s="2"/>
      <c r="LYU418" s="2"/>
      <c r="LYV418" s="2"/>
      <c r="LYW418" s="2"/>
      <c r="LYX418" s="2"/>
      <c r="LYZ418" s="132"/>
      <c r="LZA418" s="132"/>
      <c r="LZB418" s="140"/>
      <c r="LZC418" s="132"/>
      <c r="LZD418" s="132"/>
      <c r="LZE418" s="132"/>
      <c r="LZF418" s="140"/>
      <c r="LZG418" s="140"/>
      <c r="LZH418" s="132"/>
      <c r="LZI418" s="141"/>
      <c r="LZK418" s="2"/>
      <c r="LZL418" s="2"/>
      <c r="LZM418" s="2"/>
      <c r="LZN418" s="2"/>
      <c r="LZO418" s="2"/>
      <c r="LZP418" s="2"/>
      <c r="LZQ418" s="2"/>
      <c r="LZR418" s="2"/>
      <c r="LZT418" s="132"/>
      <c r="LZU418" s="132"/>
      <c r="LZV418" s="140"/>
      <c r="LZW418" s="132"/>
      <c r="LZX418" s="132"/>
      <c r="LZY418" s="132"/>
      <c r="LZZ418" s="140"/>
      <c r="MAA418" s="140"/>
      <c r="MAB418" s="132"/>
      <c r="MAC418" s="141"/>
      <c r="MAE418" s="2"/>
      <c r="MAF418" s="2"/>
      <c r="MAG418" s="2"/>
      <c r="MAH418" s="2"/>
      <c r="MAI418" s="2"/>
      <c r="MAJ418" s="2"/>
      <c r="MAK418" s="2"/>
      <c r="MAL418" s="2"/>
      <c r="MAN418" s="132"/>
      <c r="MAO418" s="132"/>
      <c r="MAP418" s="140"/>
      <c r="MAQ418" s="132"/>
      <c r="MAR418" s="132"/>
      <c r="MAS418" s="132"/>
      <c r="MAT418" s="140"/>
      <c r="MAU418" s="140"/>
      <c r="MAV418" s="132"/>
      <c r="MAW418" s="141"/>
      <c r="MAY418" s="2"/>
      <c r="MAZ418" s="2"/>
      <c r="MBA418" s="2"/>
      <c r="MBB418" s="2"/>
      <c r="MBC418" s="2"/>
      <c r="MBD418" s="2"/>
      <c r="MBE418" s="2"/>
      <c r="MBF418" s="2"/>
      <c r="MBH418" s="132"/>
      <c r="MBI418" s="132"/>
      <c r="MBJ418" s="140"/>
      <c r="MBK418" s="132"/>
      <c r="MBL418" s="132"/>
      <c r="MBM418" s="132"/>
      <c r="MBN418" s="140"/>
      <c r="MBO418" s="140"/>
      <c r="MBP418" s="132"/>
      <c r="MBQ418" s="141"/>
      <c r="MBS418" s="2"/>
      <c r="MBT418" s="2"/>
      <c r="MBU418" s="2"/>
      <c r="MBV418" s="2"/>
      <c r="MBW418" s="2"/>
      <c r="MBX418" s="2"/>
      <c r="MBY418" s="2"/>
      <c r="MBZ418" s="2"/>
      <c r="MCB418" s="132"/>
      <c r="MCC418" s="132"/>
      <c r="MCD418" s="140"/>
      <c r="MCE418" s="132"/>
      <c r="MCF418" s="132"/>
      <c r="MCG418" s="132"/>
      <c r="MCH418" s="140"/>
      <c r="MCI418" s="140"/>
      <c r="MCJ418" s="132"/>
      <c r="MCK418" s="141"/>
      <c r="MCM418" s="2"/>
      <c r="MCN418" s="2"/>
      <c r="MCO418" s="2"/>
      <c r="MCP418" s="2"/>
      <c r="MCQ418" s="2"/>
      <c r="MCR418" s="2"/>
      <c r="MCS418" s="2"/>
      <c r="MCT418" s="2"/>
      <c r="MCV418" s="132"/>
      <c r="MCW418" s="132"/>
      <c r="MCX418" s="140"/>
      <c r="MCY418" s="132"/>
      <c r="MCZ418" s="132"/>
      <c r="MDA418" s="132"/>
      <c r="MDB418" s="140"/>
      <c r="MDC418" s="140"/>
      <c r="MDD418" s="132"/>
      <c r="MDE418" s="141"/>
      <c r="MDG418" s="2"/>
      <c r="MDH418" s="2"/>
      <c r="MDI418" s="2"/>
      <c r="MDJ418" s="2"/>
      <c r="MDK418" s="2"/>
      <c r="MDL418" s="2"/>
      <c r="MDM418" s="2"/>
      <c r="MDN418" s="2"/>
      <c r="MDP418" s="132"/>
      <c r="MDQ418" s="132"/>
      <c r="MDR418" s="140"/>
      <c r="MDS418" s="132"/>
      <c r="MDT418" s="132"/>
      <c r="MDU418" s="132"/>
      <c r="MDV418" s="140"/>
      <c r="MDW418" s="140"/>
      <c r="MDX418" s="132"/>
      <c r="MDY418" s="141"/>
      <c r="MEA418" s="2"/>
      <c r="MEB418" s="2"/>
      <c r="MEC418" s="2"/>
      <c r="MED418" s="2"/>
      <c r="MEE418" s="2"/>
      <c r="MEF418" s="2"/>
      <c r="MEG418" s="2"/>
      <c r="MEH418" s="2"/>
      <c r="MEJ418" s="132"/>
      <c r="MEK418" s="132"/>
      <c r="MEL418" s="140"/>
      <c r="MEM418" s="132"/>
      <c r="MEN418" s="132"/>
      <c r="MEO418" s="132"/>
      <c r="MEP418" s="140"/>
      <c r="MEQ418" s="140"/>
      <c r="MER418" s="132"/>
      <c r="MES418" s="141"/>
      <c r="MEU418" s="2"/>
      <c r="MEV418" s="2"/>
      <c r="MEW418" s="2"/>
      <c r="MEX418" s="2"/>
      <c r="MEY418" s="2"/>
      <c r="MEZ418" s="2"/>
      <c r="MFA418" s="2"/>
      <c r="MFB418" s="2"/>
      <c r="MFD418" s="132"/>
      <c r="MFE418" s="132"/>
      <c r="MFF418" s="140"/>
      <c r="MFG418" s="132"/>
      <c r="MFH418" s="132"/>
      <c r="MFI418" s="132"/>
      <c r="MFJ418" s="140"/>
      <c r="MFK418" s="140"/>
      <c r="MFL418" s="132"/>
      <c r="MFM418" s="141"/>
      <c r="MFO418" s="2"/>
      <c r="MFP418" s="2"/>
      <c r="MFQ418" s="2"/>
      <c r="MFR418" s="2"/>
      <c r="MFS418" s="2"/>
      <c r="MFT418" s="2"/>
      <c r="MFU418" s="2"/>
      <c r="MFV418" s="2"/>
      <c r="MFX418" s="132"/>
      <c r="MFY418" s="132"/>
      <c r="MFZ418" s="140"/>
      <c r="MGA418" s="132"/>
      <c r="MGB418" s="132"/>
      <c r="MGC418" s="132"/>
      <c r="MGD418" s="140"/>
      <c r="MGE418" s="140"/>
      <c r="MGF418" s="132"/>
      <c r="MGG418" s="141"/>
      <c r="MGI418" s="2"/>
      <c r="MGJ418" s="2"/>
      <c r="MGK418" s="2"/>
      <c r="MGL418" s="2"/>
      <c r="MGM418" s="2"/>
      <c r="MGN418" s="2"/>
      <c r="MGO418" s="2"/>
      <c r="MGP418" s="2"/>
      <c r="MGR418" s="132"/>
      <c r="MGS418" s="132"/>
      <c r="MGT418" s="140"/>
      <c r="MGU418" s="132"/>
      <c r="MGV418" s="132"/>
      <c r="MGW418" s="132"/>
      <c r="MGX418" s="140"/>
      <c r="MGY418" s="140"/>
      <c r="MGZ418" s="132"/>
      <c r="MHA418" s="141"/>
      <c r="MHC418" s="2"/>
      <c r="MHD418" s="2"/>
      <c r="MHE418" s="2"/>
      <c r="MHF418" s="2"/>
      <c r="MHG418" s="2"/>
      <c r="MHH418" s="2"/>
      <c r="MHI418" s="2"/>
      <c r="MHJ418" s="2"/>
      <c r="MHL418" s="132"/>
      <c r="MHM418" s="132"/>
      <c r="MHN418" s="140"/>
      <c r="MHO418" s="132"/>
      <c r="MHP418" s="132"/>
      <c r="MHQ418" s="132"/>
      <c r="MHR418" s="140"/>
      <c r="MHS418" s="140"/>
      <c r="MHT418" s="132"/>
      <c r="MHU418" s="141"/>
      <c r="MHW418" s="2"/>
      <c r="MHX418" s="2"/>
      <c r="MHY418" s="2"/>
      <c r="MHZ418" s="2"/>
      <c r="MIA418" s="2"/>
      <c r="MIB418" s="2"/>
      <c r="MIC418" s="2"/>
      <c r="MID418" s="2"/>
      <c r="MIF418" s="132"/>
      <c r="MIG418" s="132"/>
      <c r="MIH418" s="140"/>
      <c r="MII418" s="132"/>
      <c r="MIJ418" s="132"/>
      <c r="MIK418" s="132"/>
      <c r="MIL418" s="140"/>
      <c r="MIM418" s="140"/>
      <c r="MIN418" s="132"/>
      <c r="MIO418" s="141"/>
      <c r="MIQ418" s="2"/>
      <c r="MIR418" s="2"/>
      <c r="MIS418" s="2"/>
      <c r="MIT418" s="2"/>
      <c r="MIU418" s="2"/>
      <c r="MIV418" s="2"/>
      <c r="MIW418" s="2"/>
      <c r="MIX418" s="2"/>
      <c r="MIZ418" s="132"/>
      <c r="MJA418" s="132"/>
      <c r="MJB418" s="140"/>
      <c r="MJC418" s="132"/>
      <c r="MJD418" s="132"/>
      <c r="MJE418" s="132"/>
      <c r="MJF418" s="140"/>
      <c r="MJG418" s="140"/>
      <c r="MJH418" s="132"/>
      <c r="MJI418" s="141"/>
      <c r="MJK418" s="2"/>
      <c r="MJL418" s="2"/>
      <c r="MJM418" s="2"/>
      <c r="MJN418" s="2"/>
      <c r="MJO418" s="2"/>
      <c r="MJP418" s="2"/>
      <c r="MJQ418" s="2"/>
      <c r="MJR418" s="2"/>
      <c r="MJT418" s="132"/>
      <c r="MJU418" s="132"/>
      <c r="MJV418" s="140"/>
      <c r="MJW418" s="132"/>
      <c r="MJX418" s="132"/>
      <c r="MJY418" s="132"/>
      <c r="MJZ418" s="140"/>
      <c r="MKA418" s="140"/>
      <c r="MKB418" s="132"/>
      <c r="MKC418" s="141"/>
      <c r="MKE418" s="2"/>
      <c r="MKF418" s="2"/>
      <c r="MKG418" s="2"/>
      <c r="MKH418" s="2"/>
      <c r="MKI418" s="2"/>
      <c r="MKJ418" s="2"/>
      <c r="MKK418" s="2"/>
      <c r="MKL418" s="2"/>
      <c r="MKN418" s="132"/>
      <c r="MKO418" s="132"/>
      <c r="MKP418" s="140"/>
      <c r="MKQ418" s="132"/>
      <c r="MKR418" s="132"/>
      <c r="MKS418" s="132"/>
      <c r="MKT418" s="140"/>
      <c r="MKU418" s="140"/>
      <c r="MKV418" s="132"/>
      <c r="MKW418" s="141"/>
      <c r="MKY418" s="2"/>
      <c r="MKZ418" s="2"/>
      <c r="MLA418" s="2"/>
      <c r="MLB418" s="2"/>
      <c r="MLC418" s="2"/>
      <c r="MLD418" s="2"/>
      <c r="MLE418" s="2"/>
      <c r="MLF418" s="2"/>
      <c r="MLH418" s="132"/>
      <c r="MLI418" s="132"/>
      <c r="MLJ418" s="140"/>
      <c r="MLK418" s="132"/>
      <c r="MLL418" s="132"/>
      <c r="MLM418" s="132"/>
      <c r="MLN418" s="140"/>
      <c r="MLO418" s="140"/>
      <c r="MLP418" s="132"/>
      <c r="MLQ418" s="141"/>
      <c r="MLS418" s="2"/>
      <c r="MLT418" s="2"/>
      <c r="MLU418" s="2"/>
      <c r="MLV418" s="2"/>
      <c r="MLW418" s="2"/>
      <c r="MLX418" s="2"/>
      <c r="MLY418" s="2"/>
      <c r="MLZ418" s="2"/>
      <c r="MMB418" s="132"/>
      <c r="MMC418" s="132"/>
      <c r="MMD418" s="140"/>
      <c r="MME418" s="132"/>
      <c r="MMF418" s="132"/>
      <c r="MMG418" s="132"/>
      <c r="MMH418" s="140"/>
      <c r="MMI418" s="140"/>
      <c r="MMJ418" s="132"/>
      <c r="MMK418" s="141"/>
      <c r="MMM418" s="2"/>
      <c r="MMN418" s="2"/>
      <c r="MMO418" s="2"/>
      <c r="MMP418" s="2"/>
      <c r="MMQ418" s="2"/>
      <c r="MMR418" s="2"/>
      <c r="MMS418" s="2"/>
      <c r="MMT418" s="2"/>
      <c r="MMV418" s="132"/>
      <c r="MMW418" s="132"/>
      <c r="MMX418" s="140"/>
      <c r="MMY418" s="132"/>
      <c r="MMZ418" s="132"/>
      <c r="MNA418" s="132"/>
      <c r="MNB418" s="140"/>
      <c r="MNC418" s="140"/>
      <c r="MND418" s="132"/>
      <c r="MNE418" s="141"/>
      <c r="MNG418" s="2"/>
      <c r="MNH418" s="2"/>
      <c r="MNI418" s="2"/>
      <c r="MNJ418" s="2"/>
      <c r="MNK418" s="2"/>
      <c r="MNL418" s="2"/>
      <c r="MNM418" s="2"/>
      <c r="MNN418" s="2"/>
      <c r="MNP418" s="132"/>
      <c r="MNQ418" s="132"/>
      <c r="MNR418" s="140"/>
      <c r="MNS418" s="132"/>
      <c r="MNT418" s="132"/>
      <c r="MNU418" s="132"/>
      <c r="MNV418" s="140"/>
      <c r="MNW418" s="140"/>
      <c r="MNX418" s="132"/>
      <c r="MNY418" s="141"/>
      <c r="MOA418" s="2"/>
      <c r="MOB418" s="2"/>
      <c r="MOC418" s="2"/>
      <c r="MOD418" s="2"/>
      <c r="MOE418" s="2"/>
      <c r="MOF418" s="2"/>
      <c r="MOG418" s="2"/>
      <c r="MOH418" s="2"/>
      <c r="MOJ418" s="132"/>
      <c r="MOK418" s="132"/>
      <c r="MOL418" s="140"/>
      <c r="MOM418" s="132"/>
      <c r="MON418" s="132"/>
      <c r="MOO418" s="132"/>
      <c r="MOP418" s="140"/>
      <c r="MOQ418" s="140"/>
      <c r="MOR418" s="132"/>
      <c r="MOS418" s="141"/>
      <c r="MOU418" s="2"/>
      <c r="MOV418" s="2"/>
      <c r="MOW418" s="2"/>
      <c r="MOX418" s="2"/>
      <c r="MOY418" s="2"/>
      <c r="MOZ418" s="2"/>
      <c r="MPA418" s="2"/>
      <c r="MPB418" s="2"/>
      <c r="MPD418" s="132"/>
      <c r="MPE418" s="132"/>
      <c r="MPF418" s="140"/>
      <c r="MPG418" s="132"/>
      <c r="MPH418" s="132"/>
      <c r="MPI418" s="132"/>
      <c r="MPJ418" s="140"/>
      <c r="MPK418" s="140"/>
      <c r="MPL418" s="132"/>
      <c r="MPM418" s="141"/>
      <c r="MPO418" s="2"/>
      <c r="MPP418" s="2"/>
      <c r="MPQ418" s="2"/>
      <c r="MPR418" s="2"/>
      <c r="MPS418" s="2"/>
      <c r="MPT418" s="2"/>
      <c r="MPU418" s="2"/>
      <c r="MPV418" s="2"/>
      <c r="MPX418" s="132"/>
      <c r="MPY418" s="132"/>
      <c r="MPZ418" s="140"/>
      <c r="MQA418" s="132"/>
      <c r="MQB418" s="132"/>
      <c r="MQC418" s="132"/>
      <c r="MQD418" s="140"/>
      <c r="MQE418" s="140"/>
      <c r="MQF418" s="132"/>
      <c r="MQG418" s="141"/>
      <c r="MQI418" s="2"/>
      <c r="MQJ418" s="2"/>
      <c r="MQK418" s="2"/>
      <c r="MQL418" s="2"/>
      <c r="MQM418" s="2"/>
      <c r="MQN418" s="2"/>
      <c r="MQO418" s="2"/>
      <c r="MQP418" s="2"/>
      <c r="MQR418" s="132"/>
      <c r="MQS418" s="132"/>
      <c r="MQT418" s="140"/>
      <c r="MQU418" s="132"/>
      <c r="MQV418" s="132"/>
      <c r="MQW418" s="132"/>
      <c r="MQX418" s="140"/>
      <c r="MQY418" s="140"/>
      <c r="MQZ418" s="132"/>
      <c r="MRA418" s="141"/>
      <c r="MRC418" s="2"/>
      <c r="MRD418" s="2"/>
      <c r="MRE418" s="2"/>
      <c r="MRF418" s="2"/>
      <c r="MRG418" s="2"/>
      <c r="MRH418" s="2"/>
      <c r="MRI418" s="2"/>
      <c r="MRJ418" s="2"/>
      <c r="MRL418" s="132"/>
      <c r="MRM418" s="132"/>
      <c r="MRN418" s="140"/>
      <c r="MRO418" s="132"/>
      <c r="MRP418" s="132"/>
      <c r="MRQ418" s="132"/>
      <c r="MRR418" s="140"/>
      <c r="MRS418" s="140"/>
      <c r="MRT418" s="132"/>
      <c r="MRU418" s="141"/>
      <c r="MRW418" s="2"/>
      <c r="MRX418" s="2"/>
      <c r="MRY418" s="2"/>
      <c r="MRZ418" s="2"/>
      <c r="MSA418" s="2"/>
      <c r="MSB418" s="2"/>
      <c r="MSC418" s="2"/>
      <c r="MSD418" s="2"/>
      <c r="MSF418" s="132"/>
      <c r="MSG418" s="132"/>
      <c r="MSH418" s="140"/>
      <c r="MSI418" s="132"/>
      <c r="MSJ418" s="132"/>
      <c r="MSK418" s="132"/>
      <c r="MSL418" s="140"/>
      <c r="MSM418" s="140"/>
      <c r="MSN418" s="132"/>
      <c r="MSO418" s="141"/>
      <c r="MSQ418" s="2"/>
      <c r="MSR418" s="2"/>
      <c r="MSS418" s="2"/>
      <c r="MST418" s="2"/>
      <c r="MSU418" s="2"/>
      <c r="MSV418" s="2"/>
      <c r="MSW418" s="2"/>
      <c r="MSX418" s="2"/>
      <c r="MSZ418" s="132"/>
      <c r="MTA418" s="132"/>
      <c r="MTB418" s="140"/>
      <c r="MTC418" s="132"/>
      <c r="MTD418" s="132"/>
      <c r="MTE418" s="132"/>
      <c r="MTF418" s="140"/>
      <c r="MTG418" s="140"/>
      <c r="MTH418" s="132"/>
      <c r="MTI418" s="141"/>
      <c r="MTK418" s="2"/>
      <c r="MTL418" s="2"/>
      <c r="MTM418" s="2"/>
      <c r="MTN418" s="2"/>
      <c r="MTO418" s="2"/>
      <c r="MTP418" s="2"/>
      <c r="MTQ418" s="2"/>
      <c r="MTR418" s="2"/>
      <c r="MTT418" s="132"/>
      <c r="MTU418" s="132"/>
      <c r="MTV418" s="140"/>
      <c r="MTW418" s="132"/>
      <c r="MTX418" s="132"/>
      <c r="MTY418" s="132"/>
      <c r="MTZ418" s="140"/>
      <c r="MUA418" s="140"/>
      <c r="MUB418" s="132"/>
      <c r="MUC418" s="141"/>
      <c r="MUE418" s="2"/>
      <c r="MUF418" s="2"/>
      <c r="MUG418" s="2"/>
      <c r="MUH418" s="2"/>
      <c r="MUI418" s="2"/>
      <c r="MUJ418" s="2"/>
      <c r="MUK418" s="2"/>
      <c r="MUL418" s="2"/>
      <c r="MUN418" s="132"/>
      <c r="MUO418" s="132"/>
      <c r="MUP418" s="140"/>
      <c r="MUQ418" s="132"/>
      <c r="MUR418" s="132"/>
      <c r="MUS418" s="132"/>
      <c r="MUT418" s="140"/>
      <c r="MUU418" s="140"/>
      <c r="MUV418" s="132"/>
      <c r="MUW418" s="141"/>
      <c r="MUY418" s="2"/>
      <c r="MUZ418" s="2"/>
      <c r="MVA418" s="2"/>
      <c r="MVB418" s="2"/>
      <c r="MVC418" s="2"/>
      <c r="MVD418" s="2"/>
      <c r="MVE418" s="2"/>
      <c r="MVF418" s="2"/>
      <c r="MVH418" s="132"/>
      <c r="MVI418" s="132"/>
      <c r="MVJ418" s="140"/>
      <c r="MVK418" s="132"/>
      <c r="MVL418" s="132"/>
      <c r="MVM418" s="132"/>
      <c r="MVN418" s="140"/>
      <c r="MVO418" s="140"/>
      <c r="MVP418" s="132"/>
      <c r="MVQ418" s="141"/>
      <c r="MVS418" s="2"/>
      <c r="MVT418" s="2"/>
      <c r="MVU418" s="2"/>
      <c r="MVV418" s="2"/>
      <c r="MVW418" s="2"/>
      <c r="MVX418" s="2"/>
      <c r="MVY418" s="2"/>
      <c r="MVZ418" s="2"/>
      <c r="MWB418" s="132"/>
      <c r="MWC418" s="132"/>
      <c r="MWD418" s="140"/>
      <c r="MWE418" s="132"/>
      <c r="MWF418" s="132"/>
      <c r="MWG418" s="132"/>
      <c r="MWH418" s="140"/>
      <c r="MWI418" s="140"/>
      <c r="MWJ418" s="132"/>
      <c r="MWK418" s="141"/>
      <c r="MWM418" s="2"/>
      <c r="MWN418" s="2"/>
      <c r="MWO418" s="2"/>
      <c r="MWP418" s="2"/>
      <c r="MWQ418" s="2"/>
      <c r="MWR418" s="2"/>
      <c r="MWS418" s="2"/>
      <c r="MWT418" s="2"/>
      <c r="MWV418" s="132"/>
      <c r="MWW418" s="132"/>
      <c r="MWX418" s="140"/>
      <c r="MWY418" s="132"/>
      <c r="MWZ418" s="132"/>
      <c r="MXA418" s="132"/>
      <c r="MXB418" s="140"/>
      <c r="MXC418" s="140"/>
      <c r="MXD418" s="132"/>
      <c r="MXE418" s="141"/>
      <c r="MXG418" s="2"/>
      <c r="MXH418" s="2"/>
      <c r="MXI418" s="2"/>
      <c r="MXJ418" s="2"/>
      <c r="MXK418" s="2"/>
      <c r="MXL418" s="2"/>
      <c r="MXM418" s="2"/>
      <c r="MXN418" s="2"/>
      <c r="MXP418" s="132"/>
      <c r="MXQ418" s="132"/>
      <c r="MXR418" s="140"/>
      <c r="MXS418" s="132"/>
      <c r="MXT418" s="132"/>
      <c r="MXU418" s="132"/>
      <c r="MXV418" s="140"/>
      <c r="MXW418" s="140"/>
      <c r="MXX418" s="132"/>
      <c r="MXY418" s="141"/>
      <c r="MYA418" s="2"/>
      <c r="MYB418" s="2"/>
      <c r="MYC418" s="2"/>
      <c r="MYD418" s="2"/>
      <c r="MYE418" s="2"/>
      <c r="MYF418" s="2"/>
      <c r="MYG418" s="2"/>
      <c r="MYH418" s="2"/>
      <c r="MYJ418" s="132"/>
      <c r="MYK418" s="132"/>
      <c r="MYL418" s="140"/>
      <c r="MYM418" s="132"/>
      <c r="MYN418" s="132"/>
      <c r="MYO418" s="132"/>
      <c r="MYP418" s="140"/>
      <c r="MYQ418" s="140"/>
      <c r="MYR418" s="132"/>
      <c r="MYS418" s="141"/>
      <c r="MYU418" s="2"/>
      <c r="MYV418" s="2"/>
      <c r="MYW418" s="2"/>
      <c r="MYX418" s="2"/>
      <c r="MYY418" s="2"/>
      <c r="MYZ418" s="2"/>
      <c r="MZA418" s="2"/>
      <c r="MZB418" s="2"/>
      <c r="MZD418" s="132"/>
      <c r="MZE418" s="132"/>
      <c r="MZF418" s="140"/>
      <c r="MZG418" s="132"/>
      <c r="MZH418" s="132"/>
      <c r="MZI418" s="132"/>
      <c r="MZJ418" s="140"/>
      <c r="MZK418" s="140"/>
      <c r="MZL418" s="132"/>
      <c r="MZM418" s="141"/>
      <c r="MZO418" s="2"/>
      <c r="MZP418" s="2"/>
      <c r="MZQ418" s="2"/>
      <c r="MZR418" s="2"/>
      <c r="MZS418" s="2"/>
      <c r="MZT418" s="2"/>
      <c r="MZU418" s="2"/>
      <c r="MZV418" s="2"/>
      <c r="MZX418" s="132"/>
      <c r="MZY418" s="132"/>
      <c r="MZZ418" s="140"/>
      <c r="NAA418" s="132"/>
      <c r="NAB418" s="132"/>
      <c r="NAC418" s="132"/>
      <c r="NAD418" s="140"/>
      <c r="NAE418" s="140"/>
      <c r="NAF418" s="132"/>
      <c r="NAG418" s="141"/>
      <c r="NAI418" s="2"/>
      <c r="NAJ418" s="2"/>
      <c r="NAK418" s="2"/>
      <c r="NAL418" s="2"/>
      <c r="NAM418" s="2"/>
      <c r="NAN418" s="2"/>
      <c r="NAO418" s="2"/>
      <c r="NAP418" s="2"/>
      <c r="NAR418" s="132"/>
      <c r="NAS418" s="132"/>
      <c r="NAT418" s="140"/>
      <c r="NAU418" s="132"/>
      <c r="NAV418" s="132"/>
      <c r="NAW418" s="132"/>
      <c r="NAX418" s="140"/>
      <c r="NAY418" s="140"/>
      <c r="NAZ418" s="132"/>
      <c r="NBA418" s="141"/>
      <c r="NBC418" s="2"/>
      <c r="NBD418" s="2"/>
      <c r="NBE418" s="2"/>
      <c r="NBF418" s="2"/>
      <c r="NBG418" s="2"/>
      <c r="NBH418" s="2"/>
      <c r="NBI418" s="2"/>
      <c r="NBJ418" s="2"/>
      <c r="NBL418" s="132"/>
      <c r="NBM418" s="132"/>
      <c r="NBN418" s="140"/>
      <c r="NBO418" s="132"/>
      <c r="NBP418" s="132"/>
      <c r="NBQ418" s="132"/>
      <c r="NBR418" s="140"/>
      <c r="NBS418" s="140"/>
      <c r="NBT418" s="132"/>
      <c r="NBU418" s="141"/>
      <c r="NBW418" s="2"/>
      <c r="NBX418" s="2"/>
      <c r="NBY418" s="2"/>
      <c r="NBZ418" s="2"/>
      <c r="NCA418" s="2"/>
      <c r="NCB418" s="2"/>
      <c r="NCC418" s="2"/>
      <c r="NCD418" s="2"/>
      <c r="NCF418" s="132"/>
      <c r="NCG418" s="132"/>
      <c r="NCH418" s="140"/>
      <c r="NCI418" s="132"/>
      <c r="NCJ418" s="132"/>
      <c r="NCK418" s="132"/>
      <c r="NCL418" s="140"/>
      <c r="NCM418" s="140"/>
      <c r="NCN418" s="132"/>
      <c r="NCO418" s="141"/>
      <c r="NCQ418" s="2"/>
      <c r="NCR418" s="2"/>
      <c r="NCS418" s="2"/>
      <c r="NCT418" s="2"/>
      <c r="NCU418" s="2"/>
      <c r="NCV418" s="2"/>
      <c r="NCW418" s="2"/>
      <c r="NCX418" s="2"/>
      <c r="NCZ418" s="132"/>
      <c r="NDA418" s="132"/>
      <c r="NDB418" s="140"/>
      <c r="NDC418" s="132"/>
      <c r="NDD418" s="132"/>
      <c r="NDE418" s="132"/>
      <c r="NDF418" s="140"/>
      <c r="NDG418" s="140"/>
      <c r="NDH418" s="132"/>
      <c r="NDI418" s="141"/>
      <c r="NDK418" s="2"/>
      <c r="NDL418" s="2"/>
      <c r="NDM418" s="2"/>
      <c r="NDN418" s="2"/>
      <c r="NDO418" s="2"/>
      <c r="NDP418" s="2"/>
      <c r="NDQ418" s="2"/>
      <c r="NDR418" s="2"/>
      <c r="NDT418" s="132"/>
      <c r="NDU418" s="132"/>
      <c r="NDV418" s="140"/>
      <c r="NDW418" s="132"/>
      <c r="NDX418" s="132"/>
      <c r="NDY418" s="132"/>
      <c r="NDZ418" s="140"/>
      <c r="NEA418" s="140"/>
      <c r="NEB418" s="132"/>
      <c r="NEC418" s="141"/>
      <c r="NEE418" s="2"/>
      <c r="NEF418" s="2"/>
      <c r="NEG418" s="2"/>
      <c r="NEH418" s="2"/>
      <c r="NEI418" s="2"/>
      <c r="NEJ418" s="2"/>
      <c r="NEK418" s="2"/>
      <c r="NEL418" s="2"/>
      <c r="NEN418" s="132"/>
      <c r="NEO418" s="132"/>
      <c r="NEP418" s="140"/>
      <c r="NEQ418" s="132"/>
      <c r="NER418" s="132"/>
      <c r="NES418" s="132"/>
      <c r="NET418" s="140"/>
      <c r="NEU418" s="140"/>
      <c r="NEV418" s="132"/>
      <c r="NEW418" s="141"/>
      <c r="NEY418" s="2"/>
      <c r="NEZ418" s="2"/>
      <c r="NFA418" s="2"/>
      <c r="NFB418" s="2"/>
      <c r="NFC418" s="2"/>
      <c r="NFD418" s="2"/>
      <c r="NFE418" s="2"/>
      <c r="NFF418" s="2"/>
      <c r="NFH418" s="132"/>
      <c r="NFI418" s="132"/>
      <c r="NFJ418" s="140"/>
      <c r="NFK418" s="132"/>
      <c r="NFL418" s="132"/>
      <c r="NFM418" s="132"/>
      <c r="NFN418" s="140"/>
      <c r="NFO418" s="140"/>
      <c r="NFP418" s="132"/>
      <c r="NFQ418" s="141"/>
      <c r="NFS418" s="2"/>
      <c r="NFT418" s="2"/>
      <c r="NFU418" s="2"/>
      <c r="NFV418" s="2"/>
      <c r="NFW418" s="2"/>
      <c r="NFX418" s="2"/>
      <c r="NFY418" s="2"/>
      <c r="NFZ418" s="2"/>
      <c r="NGB418" s="132"/>
      <c r="NGC418" s="132"/>
      <c r="NGD418" s="140"/>
      <c r="NGE418" s="132"/>
      <c r="NGF418" s="132"/>
      <c r="NGG418" s="132"/>
      <c r="NGH418" s="140"/>
      <c r="NGI418" s="140"/>
      <c r="NGJ418" s="132"/>
      <c r="NGK418" s="141"/>
      <c r="NGM418" s="2"/>
      <c r="NGN418" s="2"/>
      <c r="NGO418" s="2"/>
      <c r="NGP418" s="2"/>
      <c r="NGQ418" s="2"/>
      <c r="NGR418" s="2"/>
      <c r="NGS418" s="2"/>
      <c r="NGT418" s="2"/>
      <c r="NGV418" s="132"/>
      <c r="NGW418" s="132"/>
      <c r="NGX418" s="140"/>
      <c r="NGY418" s="132"/>
      <c r="NGZ418" s="132"/>
      <c r="NHA418" s="132"/>
      <c r="NHB418" s="140"/>
      <c r="NHC418" s="140"/>
      <c r="NHD418" s="132"/>
      <c r="NHE418" s="141"/>
      <c r="NHG418" s="2"/>
      <c r="NHH418" s="2"/>
      <c r="NHI418" s="2"/>
      <c r="NHJ418" s="2"/>
      <c r="NHK418" s="2"/>
      <c r="NHL418" s="2"/>
      <c r="NHM418" s="2"/>
      <c r="NHN418" s="2"/>
      <c r="NHP418" s="132"/>
      <c r="NHQ418" s="132"/>
      <c r="NHR418" s="140"/>
      <c r="NHS418" s="132"/>
      <c r="NHT418" s="132"/>
      <c r="NHU418" s="132"/>
      <c r="NHV418" s="140"/>
      <c r="NHW418" s="140"/>
      <c r="NHX418" s="132"/>
      <c r="NHY418" s="141"/>
      <c r="NIA418" s="2"/>
      <c r="NIB418" s="2"/>
      <c r="NIC418" s="2"/>
      <c r="NID418" s="2"/>
      <c r="NIE418" s="2"/>
      <c r="NIF418" s="2"/>
      <c r="NIG418" s="2"/>
      <c r="NIH418" s="2"/>
      <c r="NIJ418" s="132"/>
      <c r="NIK418" s="132"/>
      <c r="NIL418" s="140"/>
      <c r="NIM418" s="132"/>
      <c r="NIN418" s="132"/>
      <c r="NIO418" s="132"/>
      <c r="NIP418" s="140"/>
      <c r="NIQ418" s="140"/>
      <c r="NIR418" s="132"/>
      <c r="NIS418" s="141"/>
      <c r="NIU418" s="2"/>
      <c r="NIV418" s="2"/>
      <c r="NIW418" s="2"/>
      <c r="NIX418" s="2"/>
      <c r="NIY418" s="2"/>
      <c r="NIZ418" s="2"/>
      <c r="NJA418" s="2"/>
      <c r="NJB418" s="2"/>
      <c r="NJD418" s="132"/>
      <c r="NJE418" s="132"/>
      <c r="NJF418" s="140"/>
      <c r="NJG418" s="132"/>
      <c r="NJH418" s="132"/>
      <c r="NJI418" s="132"/>
      <c r="NJJ418" s="140"/>
      <c r="NJK418" s="140"/>
      <c r="NJL418" s="132"/>
      <c r="NJM418" s="141"/>
      <c r="NJO418" s="2"/>
      <c r="NJP418" s="2"/>
      <c r="NJQ418" s="2"/>
      <c r="NJR418" s="2"/>
      <c r="NJS418" s="2"/>
      <c r="NJT418" s="2"/>
      <c r="NJU418" s="2"/>
      <c r="NJV418" s="2"/>
      <c r="NJX418" s="132"/>
      <c r="NJY418" s="132"/>
      <c r="NJZ418" s="140"/>
      <c r="NKA418" s="132"/>
      <c r="NKB418" s="132"/>
      <c r="NKC418" s="132"/>
      <c r="NKD418" s="140"/>
      <c r="NKE418" s="140"/>
      <c r="NKF418" s="132"/>
      <c r="NKG418" s="141"/>
      <c r="NKI418" s="2"/>
      <c r="NKJ418" s="2"/>
      <c r="NKK418" s="2"/>
      <c r="NKL418" s="2"/>
      <c r="NKM418" s="2"/>
      <c r="NKN418" s="2"/>
      <c r="NKO418" s="2"/>
      <c r="NKP418" s="2"/>
      <c r="NKR418" s="132"/>
      <c r="NKS418" s="132"/>
      <c r="NKT418" s="140"/>
      <c r="NKU418" s="132"/>
      <c r="NKV418" s="132"/>
      <c r="NKW418" s="132"/>
      <c r="NKX418" s="140"/>
      <c r="NKY418" s="140"/>
      <c r="NKZ418" s="132"/>
      <c r="NLA418" s="141"/>
      <c r="NLC418" s="2"/>
      <c r="NLD418" s="2"/>
      <c r="NLE418" s="2"/>
      <c r="NLF418" s="2"/>
      <c r="NLG418" s="2"/>
      <c r="NLH418" s="2"/>
      <c r="NLI418" s="2"/>
      <c r="NLJ418" s="2"/>
      <c r="NLL418" s="132"/>
      <c r="NLM418" s="132"/>
      <c r="NLN418" s="140"/>
      <c r="NLO418" s="132"/>
      <c r="NLP418" s="132"/>
      <c r="NLQ418" s="132"/>
      <c r="NLR418" s="140"/>
      <c r="NLS418" s="140"/>
      <c r="NLT418" s="132"/>
      <c r="NLU418" s="141"/>
      <c r="NLW418" s="2"/>
      <c r="NLX418" s="2"/>
      <c r="NLY418" s="2"/>
      <c r="NLZ418" s="2"/>
      <c r="NMA418" s="2"/>
      <c r="NMB418" s="2"/>
      <c r="NMC418" s="2"/>
      <c r="NMD418" s="2"/>
      <c r="NMF418" s="132"/>
      <c r="NMG418" s="132"/>
      <c r="NMH418" s="140"/>
      <c r="NMI418" s="132"/>
      <c r="NMJ418" s="132"/>
      <c r="NMK418" s="132"/>
      <c r="NML418" s="140"/>
      <c r="NMM418" s="140"/>
      <c r="NMN418" s="132"/>
      <c r="NMO418" s="141"/>
      <c r="NMQ418" s="2"/>
      <c r="NMR418" s="2"/>
      <c r="NMS418" s="2"/>
      <c r="NMT418" s="2"/>
      <c r="NMU418" s="2"/>
      <c r="NMV418" s="2"/>
      <c r="NMW418" s="2"/>
      <c r="NMX418" s="2"/>
      <c r="NMZ418" s="132"/>
      <c r="NNA418" s="132"/>
      <c r="NNB418" s="140"/>
      <c r="NNC418" s="132"/>
      <c r="NND418" s="132"/>
      <c r="NNE418" s="132"/>
      <c r="NNF418" s="140"/>
      <c r="NNG418" s="140"/>
      <c r="NNH418" s="132"/>
      <c r="NNI418" s="141"/>
      <c r="NNK418" s="2"/>
      <c r="NNL418" s="2"/>
      <c r="NNM418" s="2"/>
      <c r="NNN418" s="2"/>
      <c r="NNO418" s="2"/>
      <c r="NNP418" s="2"/>
      <c r="NNQ418" s="2"/>
      <c r="NNR418" s="2"/>
      <c r="NNT418" s="132"/>
      <c r="NNU418" s="132"/>
      <c r="NNV418" s="140"/>
      <c r="NNW418" s="132"/>
      <c r="NNX418" s="132"/>
      <c r="NNY418" s="132"/>
      <c r="NNZ418" s="140"/>
      <c r="NOA418" s="140"/>
      <c r="NOB418" s="132"/>
      <c r="NOC418" s="141"/>
      <c r="NOE418" s="2"/>
      <c r="NOF418" s="2"/>
      <c r="NOG418" s="2"/>
      <c r="NOH418" s="2"/>
      <c r="NOI418" s="2"/>
      <c r="NOJ418" s="2"/>
      <c r="NOK418" s="2"/>
      <c r="NOL418" s="2"/>
      <c r="NON418" s="132"/>
      <c r="NOO418" s="132"/>
      <c r="NOP418" s="140"/>
      <c r="NOQ418" s="132"/>
      <c r="NOR418" s="132"/>
      <c r="NOS418" s="132"/>
      <c r="NOT418" s="140"/>
      <c r="NOU418" s="140"/>
      <c r="NOV418" s="132"/>
      <c r="NOW418" s="141"/>
      <c r="NOY418" s="2"/>
      <c r="NOZ418" s="2"/>
      <c r="NPA418" s="2"/>
      <c r="NPB418" s="2"/>
      <c r="NPC418" s="2"/>
      <c r="NPD418" s="2"/>
      <c r="NPE418" s="2"/>
      <c r="NPF418" s="2"/>
      <c r="NPH418" s="132"/>
      <c r="NPI418" s="132"/>
      <c r="NPJ418" s="140"/>
      <c r="NPK418" s="132"/>
      <c r="NPL418" s="132"/>
      <c r="NPM418" s="132"/>
      <c r="NPN418" s="140"/>
      <c r="NPO418" s="140"/>
      <c r="NPP418" s="132"/>
      <c r="NPQ418" s="141"/>
      <c r="NPS418" s="2"/>
      <c r="NPT418" s="2"/>
      <c r="NPU418" s="2"/>
      <c r="NPV418" s="2"/>
      <c r="NPW418" s="2"/>
      <c r="NPX418" s="2"/>
      <c r="NPY418" s="2"/>
      <c r="NPZ418" s="2"/>
      <c r="NQB418" s="132"/>
      <c r="NQC418" s="132"/>
      <c r="NQD418" s="140"/>
      <c r="NQE418" s="132"/>
      <c r="NQF418" s="132"/>
      <c r="NQG418" s="132"/>
      <c r="NQH418" s="140"/>
      <c r="NQI418" s="140"/>
      <c r="NQJ418" s="132"/>
      <c r="NQK418" s="141"/>
      <c r="NQM418" s="2"/>
      <c r="NQN418" s="2"/>
      <c r="NQO418" s="2"/>
      <c r="NQP418" s="2"/>
      <c r="NQQ418" s="2"/>
      <c r="NQR418" s="2"/>
      <c r="NQS418" s="2"/>
      <c r="NQT418" s="2"/>
      <c r="NQV418" s="132"/>
      <c r="NQW418" s="132"/>
      <c r="NQX418" s="140"/>
      <c r="NQY418" s="132"/>
      <c r="NQZ418" s="132"/>
      <c r="NRA418" s="132"/>
      <c r="NRB418" s="140"/>
      <c r="NRC418" s="140"/>
      <c r="NRD418" s="132"/>
      <c r="NRE418" s="141"/>
      <c r="NRG418" s="2"/>
      <c r="NRH418" s="2"/>
      <c r="NRI418" s="2"/>
      <c r="NRJ418" s="2"/>
      <c r="NRK418" s="2"/>
      <c r="NRL418" s="2"/>
      <c r="NRM418" s="2"/>
      <c r="NRN418" s="2"/>
      <c r="NRP418" s="132"/>
      <c r="NRQ418" s="132"/>
      <c r="NRR418" s="140"/>
      <c r="NRS418" s="132"/>
      <c r="NRT418" s="132"/>
      <c r="NRU418" s="132"/>
      <c r="NRV418" s="140"/>
      <c r="NRW418" s="140"/>
      <c r="NRX418" s="132"/>
      <c r="NRY418" s="141"/>
      <c r="NSA418" s="2"/>
      <c r="NSB418" s="2"/>
      <c r="NSC418" s="2"/>
      <c r="NSD418" s="2"/>
      <c r="NSE418" s="2"/>
      <c r="NSF418" s="2"/>
      <c r="NSG418" s="2"/>
      <c r="NSH418" s="2"/>
      <c r="NSJ418" s="132"/>
      <c r="NSK418" s="132"/>
      <c r="NSL418" s="140"/>
      <c r="NSM418" s="132"/>
      <c r="NSN418" s="132"/>
      <c r="NSO418" s="132"/>
      <c r="NSP418" s="140"/>
      <c r="NSQ418" s="140"/>
      <c r="NSR418" s="132"/>
      <c r="NSS418" s="141"/>
      <c r="NSU418" s="2"/>
      <c r="NSV418" s="2"/>
      <c r="NSW418" s="2"/>
      <c r="NSX418" s="2"/>
      <c r="NSY418" s="2"/>
      <c r="NSZ418" s="2"/>
      <c r="NTA418" s="2"/>
      <c r="NTB418" s="2"/>
      <c r="NTD418" s="132"/>
      <c r="NTE418" s="132"/>
      <c r="NTF418" s="140"/>
      <c r="NTG418" s="132"/>
      <c r="NTH418" s="132"/>
      <c r="NTI418" s="132"/>
      <c r="NTJ418" s="140"/>
      <c r="NTK418" s="140"/>
      <c r="NTL418" s="132"/>
      <c r="NTM418" s="141"/>
      <c r="NTO418" s="2"/>
      <c r="NTP418" s="2"/>
      <c r="NTQ418" s="2"/>
      <c r="NTR418" s="2"/>
      <c r="NTS418" s="2"/>
      <c r="NTT418" s="2"/>
      <c r="NTU418" s="2"/>
      <c r="NTV418" s="2"/>
      <c r="NTX418" s="132"/>
      <c r="NTY418" s="132"/>
      <c r="NTZ418" s="140"/>
      <c r="NUA418" s="132"/>
      <c r="NUB418" s="132"/>
      <c r="NUC418" s="132"/>
      <c r="NUD418" s="140"/>
      <c r="NUE418" s="140"/>
      <c r="NUF418" s="132"/>
      <c r="NUG418" s="141"/>
      <c r="NUI418" s="2"/>
      <c r="NUJ418" s="2"/>
      <c r="NUK418" s="2"/>
      <c r="NUL418" s="2"/>
      <c r="NUM418" s="2"/>
      <c r="NUN418" s="2"/>
      <c r="NUO418" s="2"/>
      <c r="NUP418" s="2"/>
      <c r="NUR418" s="132"/>
      <c r="NUS418" s="132"/>
      <c r="NUT418" s="140"/>
      <c r="NUU418" s="132"/>
      <c r="NUV418" s="132"/>
      <c r="NUW418" s="132"/>
      <c r="NUX418" s="140"/>
      <c r="NUY418" s="140"/>
      <c r="NUZ418" s="132"/>
      <c r="NVA418" s="141"/>
      <c r="NVC418" s="2"/>
      <c r="NVD418" s="2"/>
      <c r="NVE418" s="2"/>
      <c r="NVF418" s="2"/>
      <c r="NVG418" s="2"/>
      <c r="NVH418" s="2"/>
      <c r="NVI418" s="2"/>
      <c r="NVJ418" s="2"/>
      <c r="NVL418" s="132"/>
      <c r="NVM418" s="132"/>
      <c r="NVN418" s="140"/>
      <c r="NVO418" s="132"/>
      <c r="NVP418" s="132"/>
      <c r="NVQ418" s="132"/>
      <c r="NVR418" s="140"/>
      <c r="NVS418" s="140"/>
      <c r="NVT418" s="132"/>
      <c r="NVU418" s="141"/>
      <c r="NVW418" s="2"/>
      <c r="NVX418" s="2"/>
      <c r="NVY418" s="2"/>
      <c r="NVZ418" s="2"/>
      <c r="NWA418" s="2"/>
      <c r="NWB418" s="2"/>
      <c r="NWC418" s="2"/>
      <c r="NWD418" s="2"/>
      <c r="NWF418" s="132"/>
      <c r="NWG418" s="132"/>
      <c r="NWH418" s="140"/>
      <c r="NWI418" s="132"/>
      <c r="NWJ418" s="132"/>
      <c r="NWK418" s="132"/>
      <c r="NWL418" s="140"/>
      <c r="NWM418" s="140"/>
      <c r="NWN418" s="132"/>
      <c r="NWO418" s="141"/>
      <c r="NWQ418" s="2"/>
      <c r="NWR418" s="2"/>
      <c r="NWS418" s="2"/>
      <c r="NWT418" s="2"/>
      <c r="NWU418" s="2"/>
      <c r="NWV418" s="2"/>
      <c r="NWW418" s="2"/>
      <c r="NWX418" s="2"/>
      <c r="NWZ418" s="132"/>
      <c r="NXA418" s="132"/>
      <c r="NXB418" s="140"/>
      <c r="NXC418" s="132"/>
      <c r="NXD418" s="132"/>
      <c r="NXE418" s="132"/>
      <c r="NXF418" s="140"/>
      <c r="NXG418" s="140"/>
      <c r="NXH418" s="132"/>
      <c r="NXI418" s="141"/>
      <c r="NXK418" s="2"/>
      <c r="NXL418" s="2"/>
      <c r="NXM418" s="2"/>
      <c r="NXN418" s="2"/>
      <c r="NXO418" s="2"/>
      <c r="NXP418" s="2"/>
      <c r="NXQ418" s="2"/>
      <c r="NXR418" s="2"/>
      <c r="NXT418" s="132"/>
      <c r="NXU418" s="132"/>
      <c r="NXV418" s="140"/>
      <c r="NXW418" s="132"/>
      <c r="NXX418" s="132"/>
      <c r="NXY418" s="132"/>
      <c r="NXZ418" s="140"/>
      <c r="NYA418" s="140"/>
      <c r="NYB418" s="132"/>
      <c r="NYC418" s="141"/>
      <c r="NYE418" s="2"/>
      <c r="NYF418" s="2"/>
      <c r="NYG418" s="2"/>
      <c r="NYH418" s="2"/>
      <c r="NYI418" s="2"/>
      <c r="NYJ418" s="2"/>
      <c r="NYK418" s="2"/>
      <c r="NYL418" s="2"/>
      <c r="NYN418" s="132"/>
      <c r="NYO418" s="132"/>
      <c r="NYP418" s="140"/>
      <c r="NYQ418" s="132"/>
      <c r="NYR418" s="132"/>
      <c r="NYS418" s="132"/>
      <c r="NYT418" s="140"/>
      <c r="NYU418" s="140"/>
      <c r="NYV418" s="132"/>
      <c r="NYW418" s="141"/>
      <c r="NYY418" s="2"/>
      <c r="NYZ418" s="2"/>
      <c r="NZA418" s="2"/>
      <c r="NZB418" s="2"/>
      <c r="NZC418" s="2"/>
      <c r="NZD418" s="2"/>
      <c r="NZE418" s="2"/>
      <c r="NZF418" s="2"/>
      <c r="NZH418" s="132"/>
      <c r="NZI418" s="132"/>
      <c r="NZJ418" s="140"/>
      <c r="NZK418" s="132"/>
      <c r="NZL418" s="132"/>
      <c r="NZM418" s="132"/>
      <c r="NZN418" s="140"/>
      <c r="NZO418" s="140"/>
      <c r="NZP418" s="132"/>
      <c r="NZQ418" s="141"/>
      <c r="NZS418" s="2"/>
      <c r="NZT418" s="2"/>
      <c r="NZU418" s="2"/>
      <c r="NZV418" s="2"/>
      <c r="NZW418" s="2"/>
      <c r="NZX418" s="2"/>
      <c r="NZY418" s="2"/>
      <c r="NZZ418" s="2"/>
      <c r="OAB418" s="132"/>
      <c r="OAC418" s="132"/>
      <c r="OAD418" s="140"/>
      <c r="OAE418" s="132"/>
      <c r="OAF418" s="132"/>
      <c r="OAG418" s="132"/>
      <c r="OAH418" s="140"/>
      <c r="OAI418" s="140"/>
      <c r="OAJ418" s="132"/>
      <c r="OAK418" s="141"/>
      <c r="OAM418" s="2"/>
      <c r="OAN418" s="2"/>
      <c r="OAO418" s="2"/>
      <c r="OAP418" s="2"/>
      <c r="OAQ418" s="2"/>
      <c r="OAR418" s="2"/>
      <c r="OAS418" s="2"/>
      <c r="OAT418" s="2"/>
      <c r="OAV418" s="132"/>
      <c r="OAW418" s="132"/>
      <c r="OAX418" s="140"/>
      <c r="OAY418" s="132"/>
      <c r="OAZ418" s="132"/>
      <c r="OBA418" s="132"/>
      <c r="OBB418" s="140"/>
      <c r="OBC418" s="140"/>
      <c r="OBD418" s="132"/>
      <c r="OBE418" s="141"/>
      <c r="OBG418" s="2"/>
      <c r="OBH418" s="2"/>
      <c r="OBI418" s="2"/>
      <c r="OBJ418" s="2"/>
      <c r="OBK418" s="2"/>
      <c r="OBL418" s="2"/>
      <c r="OBM418" s="2"/>
      <c r="OBN418" s="2"/>
      <c r="OBP418" s="132"/>
      <c r="OBQ418" s="132"/>
      <c r="OBR418" s="140"/>
      <c r="OBS418" s="132"/>
      <c r="OBT418" s="132"/>
      <c r="OBU418" s="132"/>
      <c r="OBV418" s="140"/>
      <c r="OBW418" s="140"/>
      <c r="OBX418" s="132"/>
      <c r="OBY418" s="141"/>
      <c r="OCA418" s="2"/>
      <c r="OCB418" s="2"/>
      <c r="OCC418" s="2"/>
      <c r="OCD418" s="2"/>
      <c r="OCE418" s="2"/>
      <c r="OCF418" s="2"/>
      <c r="OCG418" s="2"/>
      <c r="OCH418" s="2"/>
      <c r="OCJ418" s="132"/>
      <c r="OCK418" s="132"/>
      <c r="OCL418" s="140"/>
      <c r="OCM418" s="132"/>
      <c r="OCN418" s="132"/>
      <c r="OCO418" s="132"/>
      <c r="OCP418" s="140"/>
      <c r="OCQ418" s="140"/>
      <c r="OCR418" s="132"/>
      <c r="OCS418" s="141"/>
      <c r="OCU418" s="2"/>
      <c r="OCV418" s="2"/>
      <c r="OCW418" s="2"/>
      <c r="OCX418" s="2"/>
      <c r="OCY418" s="2"/>
      <c r="OCZ418" s="2"/>
      <c r="ODA418" s="2"/>
      <c r="ODB418" s="2"/>
      <c r="ODD418" s="132"/>
      <c r="ODE418" s="132"/>
      <c r="ODF418" s="140"/>
      <c r="ODG418" s="132"/>
      <c r="ODH418" s="132"/>
      <c r="ODI418" s="132"/>
      <c r="ODJ418" s="140"/>
      <c r="ODK418" s="140"/>
      <c r="ODL418" s="132"/>
      <c r="ODM418" s="141"/>
      <c r="ODO418" s="2"/>
      <c r="ODP418" s="2"/>
      <c r="ODQ418" s="2"/>
      <c r="ODR418" s="2"/>
      <c r="ODS418" s="2"/>
      <c r="ODT418" s="2"/>
      <c r="ODU418" s="2"/>
      <c r="ODV418" s="2"/>
      <c r="ODX418" s="132"/>
      <c r="ODY418" s="132"/>
      <c r="ODZ418" s="140"/>
      <c r="OEA418" s="132"/>
      <c r="OEB418" s="132"/>
      <c r="OEC418" s="132"/>
      <c r="OED418" s="140"/>
      <c r="OEE418" s="140"/>
      <c r="OEF418" s="132"/>
      <c r="OEG418" s="141"/>
      <c r="OEI418" s="2"/>
      <c r="OEJ418" s="2"/>
      <c r="OEK418" s="2"/>
      <c r="OEL418" s="2"/>
      <c r="OEM418" s="2"/>
      <c r="OEN418" s="2"/>
      <c r="OEO418" s="2"/>
      <c r="OEP418" s="2"/>
      <c r="OER418" s="132"/>
      <c r="OES418" s="132"/>
      <c r="OET418" s="140"/>
      <c r="OEU418" s="132"/>
      <c r="OEV418" s="132"/>
      <c r="OEW418" s="132"/>
      <c r="OEX418" s="140"/>
      <c r="OEY418" s="140"/>
      <c r="OEZ418" s="132"/>
      <c r="OFA418" s="141"/>
      <c r="OFC418" s="2"/>
      <c r="OFD418" s="2"/>
      <c r="OFE418" s="2"/>
      <c r="OFF418" s="2"/>
      <c r="OFG418" s="2"/>
      <c r="OFH418" s="2"/>
      <c r="OFI418" s="2"/>
      <c r="OFJ418" s="2"/>
      <c r="OFL418" s="132"/>
      <c r="OFM418" s="132"/>
      <c r="OFN418" s="140"/>
      <c r="OFO418" s="132"/>
      <c r="OFP418" s="132"/>
      <c r="OFQ418" s="132"/>
      <c r="OFR418" s="140"/>
      <c r="OFS418" s="140"/>
      <c r="OFT418" s="132"/>
      <c r="OFU418" s="141"/>
      <c r="OFW418" s="2"/>
      <c r="OFX418" s="2"/>
      <c r="OFY418" s="2"/>
      <c r="OFZ418" s="2"/>
      <c r="OGA418" s="2"/>
      <c r="OGB418" s="2"/>
      <c r="OGC418" s="2"/>
      <c r="OGD418" s="2"/>
      <c r="OGF418" s="132"/>
      <c r="OGG418" s="132"/>
      <c r="OGH418" s="140"/>
      <c r="OGI418" s="132"/>
      <c r="OGJ418" s="132"/>
      <c r="OGK418" s="132"/>
      <c r="OGL418" s="140"/>
      <c r="OGM418" s="140"/>
      <c r="OGN418" s="132"/>
      <c r="OGO418" s="141"/>
      <c r="OGQ418" s="2"/>
      <c r="OGR418" s="2"/>
      <c r="OGS418" s="2"/>
      <c r="OGT418" s="2"/>
      <c r="OGU418" s="2"/>
      <c r="OGV418" s="2"/>
      <c r="OGW418" s="2"/>
      <c r="OGX418" s="2"/>
      <c r="OGZ418" s="132"/>
      <c r="OHA418" s="132"/>
      <c r="OHB418" s="140"/>
      <c r="OHC418" s="132"/>
      <c r="OHD418" s="132"/>
      <c r="OHE418" s="132"/>
      <c r="OHF418" s="140"/>
      <c r="OHG418" s="140"/>
      <c r="OHH418" s="132"/>
      <c r="OHI418" s="141"/>
      <c r="OHK418" s="2"/>
      <c r="OHL418" s="2"/>
      <c r="OHM418" s="2"/>
      <c r="OHN418" s="2"/>
      <c r="OHO418" s="2"/>
      <c r="OHP418" s="2"/>
      <c r="OHQ418" s="2"/>
      <c r="OHR418" s="2"/>
      <c r="OHT418" s="132"/>
      <c r="OHU418" s="132"/>
      <c r="OHV418" s="140"/>
      <c r="OHW418" s="132"/>
      <c r="OHX418" s="132"/>
      <c r="OHY418" s="132"/>
      <c r="OHZ418" s="140"/>
      <c r="OIA418" s="140"/>
      <c r="OIB418" s="132"/>
      <c r="OIC418" s="141"/>
      <c r="OIE418" s="2"/>
      <c r="OIF418" s="2"/>
      <c r="OIG418" s="2"/>
      <c r="OIH418" s="2"/>
      <c r="OII418" s="2"/>
      <c r="OIJ418" s="2"/>
      <c r="OIK418" s="2"/>
      <c r="OIL418" s="2"/>
      <c r="OIN418" s="132"/>
      <c r="OIO418" s="132"/>
      <c r="OIP418" s="140"/>
      <c r="OIQ418" s="132"/>
      <c r="OIR418" s="132"/>
      <c r="OIS418" s="132"/>
      <c r="OIT418" s="140"/>
      <c r="OIU418" s="140"/>
      <c r="OIV418" s="132"/>
      <c r="OIW418" s="141"/>
      <c r="OIY418" s="2"/>
      <c r="OIZ418" s="2"/>
      <c r="OJA418" s="2"/>
      <c r="OJB418" s="2"/>
      <c r="OJC418" s="2"/>
      <c r="OJD418" s="2"/>
      <c r="OJE418" s="2"/>
      <c r="OJF418" s="2"/>
      <c r="OJH418" s="132"/>
      <c r="OJI418" s="132"/>
      <c r="OJJ418" s="140"/>
      <c r="OJK418" s="132"/>
      <c r="OJL418" s="132"/>
      <c r="OJM418" s="132"/>
      <c r="OJN418" s="140"/>
      <c r="OJO418" s="140"/>
      <c r="OJP418" s="132"/>
      <c r="OJQ418" s="141"/>
      <c r="OJS418" s="2"/>
      <c r="OJT418" s="2"/>
      <c r="OJU418" s="2"/>
      <c r="OJV418" s="2"/>
      <c r="OJW418" s="2"/>
      <c r="OJX418" s="2"/>
      <c r="OJY418" s="2"/>
      <c r="OJZ418" s="2"/>
      <c r="OKB418" s="132"/>
      <c r="OKC418" s="132"/>
      <c r="OKD418" s="140"/>
      <c r="OKE418" s="132"/>
      <c r="OKF418" s="132"/>
      <c r="OKG418" s="132"/>
      <c r="OKH418" s="140"/>
      <c r="OKI418" s="140"/>
      <c r="OKJ418" s="132"/>
      <c r="OKK418" s="141"/>
      <c r="OKM418" s="2"/>
      <c r="OKN418" s="2"/>
      <c r="OKO418" s="2"/>
      <c r="OKP418" s="2"/>
      <c r="OKQ418" s="2"/>
      <c r="OKR418" s="2"/>
      <c r="OKS418" s="2"/>
      <c r="OKT418" s="2"/>
      <c r="OKV418" s="132"/>
      <c r="OKW418" s="132"/>
      <c r="OKX418" s="140"/>
      <c r="OKY418" s="132"/>
      <c r="OKZ418" s="132"/>
      <c r="OLA418" s="132"/>
      <c r="OLB418" s="140"/>
      <c r="OLC418" s="140"/>
      <c r="OLD418" s="132"/>
      <c r="OLE418" s="141"/>
      <c r="OLG418" s="2"/>
      <c r="OLH418" s="2"/>
      <c r="OLI418" s="2"/>
      <c r="OLJ418" s="2"/>
      <c r="OLK418" s="2"/>
      <c r="OLL418" s="2"/>
      <c r="OLM418" s="2"/>
      <c r="OLN418" s="2"/>
      <c r="OLP418" s="132"/>
      <c r="OLQ418" s="132"/>
      <c r="OLR418" s="140"/>
      <c r="OLS418" s="132"/>
      <c r="OLT418" s="132"/>
      <c r="OLU418" s="132"/>
      <c r="OLV418" s="140"/>
      <c r="OLW418" s="140"/>
      <c r="OLX418" s="132"/>
      <c r="OLY418" s="141"/>
      <c r="OMA418" s="2"/>
      <c r="OMB418" s="2"/>
      <c r="OMC418" s="2"/>
      <c r="OMD418" s="2"/>
      <c r="OME418" s="2"/>
      <c r="OMF418" s="2"/>
      <c r="OMG418" s="2"/>
      <c r="OMH418" s="2"/>
      <c r="OMJ418" s="132"/>
      <c r="OMK418" s="132"/>
      <c r="OML418" s="140"/>
      <c r="OMM418" s="132"/>
      <c r="OMN418" s="132"/>
      <c r="OMO418" s="132"/>
      <c r="OMP418" s="140"/>
      <c r="OMQ418" s="140"/>
      <c r="OMR418" s="132"/>
      <c r="OMS418" s="141"/>
      <c r="OMU418" s="2"/>
      <c r="OMV418" s="2"/>
      <c r="OMW418" s="2"/>
      <c r="OMX418" s="2"/>
      <c r="OMY418" s="2"/>
      <c r="OMZ418" s="2"/>
      <c r="ONA418" s="2"/>
      <c r="ONB418" s="2"/>
      <c r="OND418" s="132"/>
      <c r="ONE418" s="132"/>
      <c r="ONF418" s="140"/>
      <c r="ONG418" s="132"/>
      <c r="ONH418" s="132"/>
      <c r="ONI418" s="132"/>
      <c r="ONJ418" s="140"/>
      <c r="ONK418" s="140"/>
      <c r="ONL418" s="132"/>
      <c r="ONM418" s="141"/>
      <c r="ONO418" s="2"/>
      <c r="ONP418" s="2"/>
      <c r="ONQ418" s="2"/>
      <c r="ONR418" s="2"/>
      <c r="ONS418" s="2"/>
      <c r="ONT418" s="2"/>
      <c r="ONU418" s="2"/>
      <c r="ONV418" s="2"/>
      <c r="ONX418" s="132"/>
      <c r="ONY418" s="132"/>
      <c r="ONZ418" s="140"/>
      <c r="OOA418" s="132"/>
      <c r="OOB418" s="132"/>
      <c r="OOC418" s="132"/>
      <c r="OOD418" s="140"/>
      <c r="OOE418" s="140"/>
      <c r="OOF418" s="132"/>
      <c r="OOG418" s="141"/>
      <c r="OOI418" s="2"/>
      <c r="OOJ418" s="2"/>
      <c r="OOK418" s="2"/>
      <c r="OOL418" s="2"/>
      <c r="OOM418" s="2"/>
      <c r="OON418" s="2"/>
      <c r="OOO418" s="2"/>
      <c r="OOP418" s="2"/>
      <c r="OOR418" s="132"/>
      <c r="OOS418" s="132"/>
      <c r="OOT418" s="140"/>
      <c r="OOU418" s="132"/>
      <c r="OOV418" s="132"/>
      <c r="OOW418" s="132"/>
      <c r="OOX418" s="140"/>
      <c r="OOY418" s="140"/>
      <c r="OOZ418" s="132"/>
      <c r="OPA418" s="141"/>
      <c r="OPC418" s="2"/>
      <c r="OPD418" s="2"/>
      <c r="OPE418" s="2"/>
      <c r="OPF418" s="2"/>
      <c r="OPG418" s="2"/>
      <c r="OPH418" s="2"/>
      <c r="OPI418" s="2"/>
      <c r="OPJ418" s="2"/>
      <c r="OPL418" s="132"/>
      <c r="OPM418" s="132"/>
      <c r="OPN418" s="140"/>
      <c r="OPO418" s="132"/>
      <c r="OPP418" s="132"/>
      <c r="OPQ418" s="132"/>
      <c r="OPR418" s="140"/>
      <c r="OPS418" s="140"/>
      <c r="OPT418" s="132"/>
      <c r="OPU418" s="141"/>
      <c r="OPW418" s="2"/>
      <c r="OPX418" s="2"/>
      <c r="OPY418" s="2"/>
      <c r="OPZ418" s="2"/>
      <c r="OQA418" s="2"/>
      <c r="OQB418" s="2"/>
      <c r="OQC418" s="2"/>
      <c r="OQD418" s="2"/>
      <c r="OQF418" s="132"/>
      <c r="OQG418" s="132"/>
      <c r="OQH418" s="140"/>
      <c r="OQI418" s="132"/>
      <c r="OQJ418" s="132"/>
      <c r="OQK418" s="132"/>
      <c r="OQL418" s="140"/>
      <c r="OQM418" s="140"/>
      <c r="OQN418" s="132"/>
      <c r="OQO418" s="141"/>
      <c r="OQQ418" s="2"/>
      <c r="OQR418" s="2"/>
      <c r="OQS418" s="2"/>
      <c r="OQT418" s="2"/>
      <c r="OQU418" s="2"/>
      <c r="OQV418" s="2"/>
      <c r="OQW418" s="2"/>
      <c r="OQX418" s="2"/>
      <c r="OQZ418" s="132"/>
      <c r="ORA418" s="132"/>
      <c r="ORB418" s="140"/>
      <c r="ORC418" s="132"/>
      <c r="ORD418" s="132"/>
      <c r="ORE418" s="132"/>
      <c r="ORF418" s="140"/>
      <c r="ORG418" s="140"/>
      <c r="ORH418" s="132"/>
      <c r="ORI418" s="141"/>
      <c r="ORK418" s="2"/>
      <c r="ORL418" s="2"/>
      <c r="ORM418" s="2"/>
      <c r="ORN418" s="2"/>
      <c r="ORO418" s="2"/>
      <c r="ORP418" s="2"/>
      <c r="ORQ418" s="2"/>
      <c r="ORR418" s="2"/>
      <c r="ORT418" s="132"/>
      <c r="ORU418" s="132"/>
      <c r="ORV418" s="140"/>
      <c r="ORW418" s="132"/>
      <c r="ORX418" s="132"/>
      <c r="ORY418" s="132"/>
      <c r="ORZ418" s="140"/>
      <c r="OSA418" s="140"/>
      <c r="OSB418" s="132"/>
      <c r="OSC418" s="141"/>
      <c r="OSE418" s="2"/>
      <c r="OSF418" s="2"/>
      <c r="OSG418" s="2"/>
      <c r="OSH418" s="2"/>
      <c r="OSI418" s="2"/>
      <c r="OSJ418" s="2"/>
      <c r="OSK418" s="2"/>
      <c r="OSL418" s="2"/>
      <c r="OSN418" s="132"/>
      <c r="OSO418" s="132"/>
      <c r="OSP418" s="140"/>
      <c r="OSQ418" s="132"/>
      <c r="OSR418" s="132"/>
      <c r="OSS418" s="132"/>
      <c r="OST418" s="140"/>
      <c r="OSU418" s="140"/>
      <c r="OSV418" s="132"/>
      <c r="OSW418" s="141"/>
      <c r="OSY418" s="2"/>
      <c r="OSZ418" s="2"/>
      <c r="OTA418" s="2"/>
      <c r="OTB418" s="2"/>
      <c r="OTC418" s="2"/>
      <c r="OTD418" s="2"/>
      <c r="OTE418" s="2"/>
      <c r="OTF418" s="2"/>
      <c r="OTH418" s="132"/>
      <c r="OTI418" s="132"/>
      <c r="OTJ418" s="140"/>
      <c r="OTK418" s="132"/>
      <c r="OTL418" s="132"/>
      <c r="OTM418" s="132"/>
      <c r="OTN418" s="140"/>
      <c r="OTO418" s="140"/>
      <c r="OTP418" s="132"/>
      <c r="OTQ418" s="141"/>
      <c r="OTS418" s="2"/>
      <c r="OTT418" s="2"/>
      <c r="OTU418" s="2"/>
      <c r="OTV418" s="2"/>
      <c r="OTW418" s="2"/>
      <c r="OTX418" s="2"/>
      <c r="OTY418" s="2"/>
      <c r="OTZ418" s="2"/>
      <c r="OUB418" s="132"/>
      <c r="OUC418" s="132"/>
      <c r="OUD418" s="140"/>
      <c r="OUE418" s="132"/>
      <c r="OUF418" s="132"/>
      <c r="OUG418" s="132"/>
      <c r="OUH418" s="140"/>
      <c r="OUI418" s="140"/>
      <c r="OUJ418" s="132"/>
      <c r="OUK418" s="141"/>
      <c r="OUM418" s="2"/>
      <c r="OUN418" s="2"/>
      <c r="OUO418" s="2"/>
      <c r="OUP418" s="2"/>
      <c r="OUQ418" s="2"/>
      <c r="OUR418" s="2"/>
      <c r="OUS418" s="2"/>
      <c r="OUT418" s="2"/>
      <c r="OUV418" s="132"/>
      <c r="OUW418" s="132"/>
      <c r="OUX418" s="140"/>
      <c r="OUY418" s="132"/>
      <c r="OUZ418" s="132"/>
      <c r="OVA418" s="132"/>
      <c r="OVB418" s="140"/>
      <c r="OVC418" s="140"/>
      <c r="OVD418" s="132"/>
      <c r="OVE418" s="141"/>
      <c r="OVG418" s="2"/>
      <c r="OVH418" s="2"/>
      <c r="OVI418" s="2"/>
      <c r="OVJ418" s="2"/>
      <c r="OVK418" s="2"/>
      <c r="OVL418" s="2"/>
      <c r="OVM418" s="2"/>
      <c r="OVN418" s="2"/>
      <c r="OVP418" s="132"/>
      <c r="OVQ418" s="132"/>
      <c r="OVR418" s="140"/>
      <c r="OVS418" s="132"/>
      <c r="OVT418" s="132"/>
      <c r="OVU418" s="132"/>
      <c r="OVV418" s="140"/>
      <c r="OVW418" s="140"/>
      <c r="OVX418" s="132"/>
      <c r="OVY418" s="141"/>
      <c r="OWA418" s="2"/>
      <c r="OWB418" s="2"/>
      <c r="OWC418" s="2"/>
      <c r="OWD418" s="2"/>
      <c r="OWE418" s="2"/>
      <c r="OWF418" s="2"/>
      <c r="OWG418" s="2"/>
      <c r="OWH418" s="2"/>
      <c r="OWJ418" s="132"/>
      <c r="OWK418" s="132"/>
      <c r="OWL418" s="140"/>
      <c r="OWM418" s="132"/>
      <c r="OWN418" s="132"/>
      <c r="OWO418" s="132"/>
      <c r="OWP418" s="140"/>
      <c r="OWQ418" s="140"/>
      <c r="OWR418" s="132"/>
      <c r="OWS418" s="141"/>
      <c r="OWU418" s="2"/>
      <c r="OWV418" s="2"/>
      <c r="OWW418" s="2"/>
      <c r="OWX418" s="2"/>
      <c r="OWY418" s="2"/>
      <c r="OWZ418" s="2"/>
      <c r="OXA418" s="2"/>
      <c r="OXB418" s="2"/>
      <c r="OXD418" s="132"/>
      <c r="OXE418" s="132"/>
      <c r="OXF418" s="140"/>
      <c r="OXG418" s="132"/>
      <c r="OXH418" s="132"/>
      <c r="OXI418" s="132"/>
      <c r="OXJ418" s="140"/>
      <c r="OXK418" s="140"/>
      <c r="OXL418" s="132"/>
      <c r="OXM418" s="141"/>
      <c r="OXO418" s="2"/>
      <c r="OXP418" s="2"/>
      <c r="OXQ418" s="2"/>
      <c r="OXR418" s="2"/>
      <c r="OXS418" s="2"/>
      <c r="OXT418" s="2"/>
      <c r="OXU418" s="2"/>
      <c r="OXV418" s="2"/>
      <c r="OXX418" s="132"/>
      <c r="OXY418" s="132"/>
      <c r="OXZ418" s="140"/>
      <c r="OYA418" s="132"/>
      <c r="OYB418" s="132"/>
      <c r="OYC418" s="132"/>
      <c r="OYD418" s="140"/>
      <c r="OYE418" s="140"/>
      <c r="OYF418" s="132"/>
      <c r="OYG418" s="141"/>
      <c r="OYI418" s="2"/>
      <c r="OYJ418" s="2"/>
      <c r="OYK418" s="2"/>
      <c r="OYL418" s="2"/>
      <c r="OYM418" s="2"/>
      <c r="OYN418" s="2"/>
      <c r="OYO418" s="2"/>
      <c r="OYP418" s="2"/>
      <c r="OYR418" s="132"/>
      <c r="OYS418" s="132"/>
      <c r="OYT418" s="140"/>
      <c r="OYU418" s="132"/>
      <c r="OYV418" s="132"/>
      <c r="OYW418" s="132"/>
      <c r="OYX418" s="140"/>
      <c r="OYY418" s="140"/>
      <c r="OYZ418" s="132"/>
      <c r="OZA418" s="141"/>
      <c r="OZC418" s="2"/>
      <c r="OZD418" s="2"/>
      <c r="OZE418" s="2"/>
      <c r="OZF418" s="2"/>
      <c r="OZG418" s="2"/>
      <c r="OZH418" s="2"/>
      <c r="OZI418" s="2"/>
      <c r="OZJ418" s="2"/>
      <c r="OZL418" s="132"/>
      <c r="OZM418" s="132"/>
      <c r="OZN418" s="140"/>
      <c r="OZO418" s="132"/>
      <c r="OZP418" s="132"/>
      <c r="OZQ418" s="132"/>
      <c r="OZR418" s="140"/>
      <c r="OZS418" s="140"/>
      <c r="OZT418" s="132"/>
      <c r="OZU418" s="141"/>
      <c r="OZW418" s="2"/>
      <c r="OZX418" s="2"/>
      <c r="OZY418" s="2"/>
      <c r="OZZ418" s="2"/>
      <c r="PAA418" s="2"/>
      <c r="PAB418" s="2"/>
      <c r="PAC418" s="2"/>
      <c r="PAD418" s="2"/>
      <c r="PAF418" s="132"/>
      <c r="PAG418" s="132"/>
      <c r="PAH418" s="140"/>
      <c r="PAI418" s="132"/>
      <c r="PAJ418" s="132"/>
      <c r="PAK418" s="132"/>
      <c r="PAL418" s="140"/>
      <c r="PAM418" s="140"/>
      <c r="PAN418" s="132"/>
      <c r="PAO418" s="141"/>
      <c r="PAQ418" s="2"/>
      <c r="PAR418" s="2"/>
      <c r="PAS418" s="2"/>
      <c r="PAT418" s="2"/>
      <c r="PAU418" s="2"/>
      <c r="PAV418" s="2"/>
      <c r="PAW418" s="2"/>
      <c r="PAX418" s="2"/>
      <c r="PAZ418" s="132"/>
      <c r="PBA418" s="132"/>
      <c r="PBB418" s="140"/>
      <c r="PBC418" s="132"/>
      <c r="PBD418" s="132"/>
      <c r="PBE418" s="132"/>
      <c r="PBF418" s="140"/>
      <c r="PBG418" s="140"/>
      <c r="PBH418" s="132"/>
      <c r="PBI418" s="141"/>
      <c r="PBK418" s="2"/>
      <c r="PBL418" s="2"/>
      <c r="PBM418" s="2"/>
      <c r="PBN418" s="2"/>
      <c r="PBO418" s="2"/>
      <c r="PBP418" s="2"/>
      <c r="PBQ418" s="2"/>
      <c r="PBR418" s="2"/>
      <c r="PBT418" s="132"/>
      <c r="PBU418" s="132"/>
      <c r="PBV418" s="140"/>
      <c r="PBW418" s="132"/>
      <c r="PBX418" s="132"/>
      <c r="PBY418" s="132"/>
      <c r="PBZ418" s="140"/>
      <c r="PCA418" s="140"/>
      <c r="PCB418" s="132"/>
      <c r="PCC418" s="141"/>
      <c r="PCE418" s="2"/>
      <c r="PCF418" s="2"/>
      <c r="PCG418" s="2"/>
      <c r="PCH418" s="2"/>
      <c r="PCI418" s="2"/>
      <c r="PCJ418" s="2"/>
      <c r="PCK418" s="2"/>
      <c r="PCL418" s="2"/>
      <c r="PCN418" s="132"/>
      <c r="PCO418" s="132"/>
      <c r="PCP418" s="140"/>
      <c r="PCQ418" s="132"/>
      <c r="PCR418" s="132"/>
      <c r="PCS418" s="132"/>
      <c r="PCT418" s="140"/>
      <c r="PCU418" s="140"/>
      <c r="PCV418" s="132"/>
      <c r="PCW418" s="141"/>
      <c r="PCY418" s="2"/>
      <c r="PCZ418" s="2"/>
      <c r="PDA418" s="2"/>
      <c r="PDB418" s="2"/>
      <c r="PDC418" s="2"/>
      <c r="PDD418" s="2"/>
      <c r="PDE418" s="2"/>
      <c r="PDF418" s="2"/>
      <c r="PDH418" s="132"/>
      <c r="PDI418" s="132"/>
      <c r="PDJ418" s="140"/>
      <c r="PDK418" s="132"/>
      <c r="PDL418" s="132"/>
      <c r="PDM418" s="132"/>
      <c r="PDN418" s="140"/>
      <c r="PDO418" s="140"/>
      <c r="PDP418" s="132"/>
      <c r="PDQ418" s="141"/>
      <c r="PDS418" s="2"/>
      <c r="PDT418" s="2"/>
      <c r="PDU418" s="2"/>
      <c r="PDV418" s="2"/>
      <c r="PDW418" s="2"/>
      <c r="PDX418" s="2"/>
      <c r="PDY418" s="2"/>
      <c r="PDZ418" s="2"/>
      <c r="PEB418" s="132"/>
      <c r="PEC418" s="132"/>
      <c r="PED418" s="140"/>
      <c r="PEE418" s="132"/>
      <c r="PEF418" s="132"/>
      <c r="PEG418" s="132"/>
      <c r="PEH418" s="140"/>
      <c r="PEI418" s="140"/>
      <c r="PEJ418" s="132"/>
      <c r="PEK418" s="141"/>
      <c r="PEM418" s="2"/>
      <c r="PEN418" s="2"/>
      <c r="PEO418" s="2"/>
      <c r="PEP418" s="2"/>
      <c r="PEQ418" s="2"/>
      <c r="PER418" s="2"/>
      <c r="PES418" s="2"/>
      <c r="PET418" s="2"/>
      <c r="PEV418" s="132"/>
      <c r="PEW418" s="132"/>
      <c r="PEX418" s="140"/>
      <c r="PEY418" s="132"/>
      <c r="PEZ418" s="132"/>
      <c r="PFA418" s="132"/>
      <c r="PFB418" s="140"/>
      <c r="PFC418" s="140"/>
      <c r="PFD418" s="132"/>
      <c r="PFE418" s="141"/>
      <c r="PFG418" s="2"/>
      <c r="PFH418" s="2"/>
      <c r="PFI418" s="2"/>
      <c r="PFJ418" s="2"/>
      <c r="PFK418" s="2"/>
      <c r="PFL418" s="2"/>
      <c r="PFM418" s="2"/>
      <c r="PFN418" s="2"/>
      <c r="PFP418" s="132"/>
      <c r="PFQ418" s="132"/>
      <c r="PFR418" s="140"/>
      <c r="PFS418" s="132"/>
      <c r="PFT418" s="132"/>
      <c r="PFU418" s="132"/>
      <c r="PFV418" s="140"/>
      <c r="PFW418" s="140"/>
      <c r="PFX418" s="132"/>
      <c r="PFY418" s="141"/>
      <c r="PGA418" s="2"/>
      <c r="PGB418" s="2"/>
      <c r="PGC418" s="2"/>
      <c r="PGD418" s="2"/>
      <c r="PGE418" s="2"/>
      <c r="PGF418" s="2"/>
      <c r="PGG418" s="2"/>
      <c r="PGH418" s="2"/>
      <c r="PGJ418" s="132"/>
      <c r="PGK418" s="132"/>
      <c r="PGL418" s="140"/>
      <c r="PGM418" s="132"/>
      <c r="PGN418" s="132"/>
      <c r="PGO418" s="132"/>
      <c r="PGP418" s="140"/>
      <c r="PGQ418" s="140"/>
      <c r="PGR418" s="132"/>
      <c r="PGS418" s="141"/>
      <c r="PGU418" s="2"/>
      <c r="PGV418" s="2"/>
      <c r="PGW418" s="2"/>
      <c r="PGX418" s="2"/>
      <c r="PGY418" s="2"/>
      <c r="PGZ418" s="2"/>
      <c r="PHA418" s="2"/>
      <c r="PHB418" s="2"/>
      <c r="PHD418" s="132"/>
      <c r="PHE418" s="132"/>
      <c r="PHF418" s="140"/>
      <c r="PHG418" s="132"/>
      <c r="PHH418" s="132"/>
      <c r="PHI418" s="132"/>
      <c r="PHJ418" s="140"/>
      <c r="PHK418" s="140"/>
      <c r="PHL418" s="132"/>
      <c r="PHM418" s="141"/>
      <c r="PHO418" s="2"/>
      <c r="PHP418" s="2"/>
      <c r="PHQ418" s="2"/>
      <c r="PHR418" s="2"/>
      <c r="PHS418" s="2"/>
      <c r="PHT418" s="2"/>
      <c r="PHU418" s="2"/>
      <c r="PHV418" s="2"/>
      <c r="PHX418" s="132"/>
      <c r="PHY418" s="132"/>
      <c r="PHZ418" s="140"/>
      <c r="PIA418" s="132"/>
      <c r="PIB418" s="132"/>
      <c r="PIC418" s="132"/>
      <c r="PID418" s="140"/>
      <c r="PIE418" s="140"/>
      <c r="PIF418" s="132"/>
      <c r="PIG418" s="141"/>
      <c r="PII418" s="2"/>
      <c r="PIJ418" s="2"/>
      <c r="PIK418" s="2"/>
      <c r="PIL418" s="2"/>
      <c r="PIM418" s="2"/>
      <c r="PIN418" s="2"/>
      <c r="PIO418" s="2"/>
      <c r="PIP418" s="2"/>
      <c r="PIR418" s="132"/>
      <c r="PIS418" s="132"/>
      <c r="PIT418" s="140"/>
      <c r="PIU418" s="132"/>
      <c r="PIV418" s="132"/>
      <c r="PIW418" s="132"/>
      <c r="PIX418" s="140"/>
      <c r="PIY418" s="140"/>
      <c r="PIZ418" s="132"/>
      <c r="PJA418" s="141"/>
      <c r="PJC418" s="2"/>
      <c r="PJD418" s="2"/>
      <c r="PJE418" s="2"/>
      <c r="PJF418" s="2"/>
      <c r="PJG418" s="2"/>
      <c r="PJH418" s="2"/>
      <c r="PJI418" s="2"/>
      <c r="PJJ418" s="2"/>
      <c r="PJL418" s="132"/>
      <c r="PJM418" s="132"/>
      <c r="PJN418" s="140"/>
      <c r="PJO418" s="132"/>
      <c r="PJP418" s="132"/>
      <c r="PJQ418" s="132"/>
      <c r="PJR418" s="140"/>
      <c r="PJS418" s="140"/>
      <c r="PJT418" s="132"/>
      <c r="PJU418" s="141"/>
      <c r="PJW418" s="2"/>
      <c r="PJX418" s="2"/>
      <c r="PJY418" s="2"/>
      <c r="PJZ418" s="2"/>
      <c r="PKA418" s="2"/>
      <c r="PKB418" s="2"/>
      <c r="PKC418" s="2"/>
      <c r="PKD418" s="2"/>
      <c r="PKF418" s="132"/>
      <c r="PKG418" s="132"/>
      <c r="PKH418" s="140"/>
      <c r="PKI418" s="132"/>
      <c r="PKJ418" s="132"/>
      <c r="PKK418" s="132"/>
      <c r="PKL418" s="140"/>
      <c r="PKM418" s="140"/>
      <c r="PKN418" s="132"/>
      <c r="PKO418" s="141"/>
      <c r="PKQ418" s="2"/>
      <c r="PKR418" s="2"/>
      <c r="PKS418" s="2"/>
      <c r="PKT418" s="2"/>
      <c r="PKU418" s="2"/>
      <c r="PKV418" s="2"/>
      <c r="PKW418" s="2"/>
      <c r="PKX418" s="2"/>
      <c r="PKZ418" s="132"/>
      <c r="PLA418" s="132"/>
      <c r="PLB418" s="140"/>
      <c r="PLC418" s="132"/>
      <c r="PLD418" s="132"/>
      <c r="PLE418" s="132"/>
      <c r="PLF418" s="140"/>
      <c r="PLG418" s="140"/>
      <c r="PLH418" s="132"/>
      <c r="PLI418" s="141"/>
      <c r="PLK418" s="2"/>
      <c r="PLL418" s="2"/>
      <c r="PLM418" s="2"/>
      <c r="PLN418" s="2"/>
      <c r="PLO418" s="2"/>
      <c r="PLP418" s="2"/>
      <c r="PLQ418" s="2"/>
      <c r="PLR418" s="2"/>
      <c r="PLT418" s="132"/>
      <c r="PLU418" s="132"/>
      <c r="PLV418" s="140"/>
      <c r="PLW418" s="132"/>
      <c r="PLX418" s="132"/>
      <c r="PLY418" s="132"/>
      <c r="PLZ418" s="140"/>
      <c r="PMA418" s="140"/>
      <c r="PMB418" s="132"/>
      <c r="PMC418" s="141"/>
      <c r="PME418" s="2"/>
      <c r="PMF418" s="2"/>
      <c r="PMG418" s="2"/>
      <c r="PMH418" s="2"/>
      <c r="PMI418" s="2"/>
      <c r="PMJ418" s="2"/>
      <c r="PMK418" s="2"/>
      <c r="PML418" s="2"/>
      <c r="PMN418" s="132"/>
      <c r="PMO418" s="132"/>
      <c r="PMP418" s="140"/>
      <c r="PMQ418" s="132"/>
      <c r="PMR418" s="132"/>
      <c r="PMS418" s="132"/>
      <c r="PMT418" s="140"/>
      <c r="PMU418" s="140"/>
      <c r="PMV418" s="132"/>
      <c r="PMW418" s="141"/>
      <c r="PMY418" s="2"/>
      <c r="PMZ418" s="2"/>
      <c r="PNA418" s="2"/>
      <c r="PNB418" s="2"/>
      <c r="PNC418" s="2"/>
      <c r="PND418" s="2"/>
      <c r="PNE418" s="2"/>
      <c r="PNF418" s="2"/>
      <c r="PNH418" s="132"/>
      <c r="PNI418" s="132"/>
      <c r="PNJ418" s="140"/>
      <c r="PNK418" s="132"/>
      <c r="PNL418" s="132"/>
      <c r="PNM418" s="132"/>
      <c r="PNN418" s="140"/>
      <c r="PNO418" s="140"/>
      <c r="PNP418" s="132"/>
      <c r="PNQ418" s="141"/>
      <c r="PNS418" s="2"/>
      <c r="PNT418" s="2"/>
      <c r="PNU418" s="2"/>
      <c r="PNV418" s="2"/>
      <c r="PNW418" s="2"/>
      <c r="PNX418" s="2"/>
      <c r="PNY418" s="2"/>
      <c r="PNZ418" s="2"/>
      <c r="POB418" s="132"/>
      <c r="POC418" s="132"/>
      <c r="POD418" s="140"/>
      <c r="POE418" s="132"/>
      <c r="POF418" s="132"/>
      <c r="POG418" s="132"/>
      <c r="POH418" s="140"/>
      <c r="POI418" s="140"/>
      <c r="POJ418" s="132"/>
      <c r="POK418" s="141"/>
      <c r="POM418" s="2"/>
      <c r="PON418" s="2"/>
      <c r="POO418" s="2"/>
      <c r="POP418" s="2"/>
      <c r="POQ418" s="2"/>
      <c r="POR418" s="2"/>
      <c r="POS418" s="2"/>
      <c r="POT418" s="2"/>
      <c r="POV418" s="132"/>
      <c r="POW418" s="132"/>
      <c r="POX418" s="140"/>
      <c r="POY418" s="132"/>
      <c r="POZ418" s="132"/>
      <c r="PPA418" s="132"/>
      <c r="PPB418" s="140"/>
      <c r="PPC418" s="140"/>
      <c r="PPD418" s="132"/>
      <c r="PPE418" s="141"/>
      <c r="PPG418" s="2"/>
      <c r="PPH418" s="2"/>
      <c r="PPI418" s="2"/>
      <c r="PPJ418" s="2"/>
      <c r="PPK418" s="2"/>
      <c r="PPL418" s="2"/>
      <c r="PPM418" s="2"/>
      <c r="PPN418" s="2"/>
      <c r="PPP418" s="132"/>
      <c r="PPQ418" s="132"/>
      <c r="PPR418" s="140"/>
      <c r="PPS418" s="132"/>
      <c r="PPT418" s="132"/>
      <c r="PPU418" s="132"/>
      <c r="PPV418" s="140"/>
      <c r="PPW418" s="140"/>
      <c r="PPX418" s="132"/>
      <c r="PPY418" s="141"/>
      <c r="PQA418" s="2"/>
      <c r="PQB418" s="2"/>
      <c r="PQC418" s="2"/>
      <c r="PQD418" s="2"/>
      <c r="PQE418" s="2"/>
      <c r="PQF418" s="2"/>
      <c r="PQG418" s="2"/>
      <c r="PQH418" s="2"/>
      <c r="PQJ418" s="132"/>
      <c r="PQK418" s="132"/>
      <c r="PQL418" s="140"/>
      <c r="PQM418" s="132"/>
      <c r="PQN418" s="132"/>
      <c r="PQO418" s="132"/>
      <c r="PQP418" s="140"/>
      <c r="PQQ418" s="140"/>
      <c r="PQR418" s="132"/>
      <c r="PQS418" s="141"/>
      <c r="PQU418" s="2"/>
      <c r="PQV418" s="2"/>
      <c r="PQW418" s="2"/>
      <c r="PQX418" s="2"/>
      <c r="PQY418" s="2"/>
      <c r="PQZ418" s="2"/>
      <c r="PRA418" s="2"/>
      <c r="PRB418" s="2"/>
      <c r="PRD418" s="132"/>
      <c r="PRE418" s="132"/>
      <c r="PRF418" s="140"/>
      <c r="PRG418" s="132"/>
      <c r="PRH418" s="132"/>
      <c r="PRI418" s="132"/>
      <c r="PRJ418" s="140"/>
      <c r="PRK418" s="140"/>
      <c r="PRL418" s="132"/>
      <c r="PRM418" s="141"/>
      <c r="PRO418" s="2"/>
      <c r="PRP418" s="2"/>
      <c r="PRQ418" s="2"/>
      <c r="PRR418" s="2"/>
      <c r="PRS418" s="2"/>
      <c r="PRT418" s="2"/>
      <c r="PRU418" s="2"/>
      <c r="PRV418" s="2"/>
      <c r="PRX418" s="132"/>
      <c r="PRY418" s="132"/>
      <c r="PRZ418" s="140"/>
      <c r="PSA418" s="132"/>
      <c r="PSB418" s="132"/>
      <c r="PSC418" s="132"/>
      <c r="PSD418" s="140"/>
      <c r="PSE418" s="140"/>
      <c r="PSF418" s="132"/>
      <c r="PSG418" s="141"/>
      <c r="PSI418" s="2"/>
      <c r="PSJ418" s="2"/>
      <c r="PSK418" s="2"/>
      <c r="PSL418" s="2"/>
      <c r="PSM418" s="2"/>
      <c r="PSN418" s="2"/>
      <c r="PSO418" s="2"/>
      <c r="PSP418" s="2"/>
      <c r="PSR418" s="132"/>
      <c r="PSS418" s="132"/>
      <c r="PST418" s="140"/>
      <c r="PSU418" s="132"/>
      <c r="PSV418" s="132"/>
      <c r="PSW418" s="132"/>
      <c r="PSX418" s="140"/>
      <c r="PSY418" s="140"/>
      <c r="PSZ418" s="132"/>
      <c r="PTA418" s="141"/>
      <c r="PTC418" s="2"/>
      <c r="PTD418" s="2"/>
      <c r="PTE418" s="2"/>
      <c r="PTF418" s="2"/>
      <c r="PTG418" s="2"/>
      <c r="PTH418" s="2"/>
      <c r="PTI418" s="2"/>
      <c r="PTJ418" s="2"/>
      <c r="PTL418" s="132"/>
      <c r="PTM418" s="132"/>
      <c r="PTN418" s="140"/>
      <c r="PTO418" s="132"/>
      <c r="PTP418" s="132"/>
      <c r="PTQ418" s="132"/>
      <c r="PTR418" s="140"/>
      <c r="PTS418" s="140"/>
      <c r="PTT418" s="132"/>
      <c r="PTU418" s="141"/>
      <c r="PTW418" s="2"/>
      <c r="PTX418" s="2"/>
      <c r="PTY418" s="2"/>
      <c r="PTZ418" s="2"/>
      <c r="PUA418" s="2"/>
      <c r="PUB418" s="2"/>
      <c r="PUC418" s="2"/>
      <c r="PUD418" s="2"/>
      <c r="PUF418" s="132"/>
      <c r="PUG418" s="132"/>
      <c r="PUH418" s="140"/>
      <c r="PUI418" s="132"/>
      <c r="PUJ418" s="132"/>
      <c r="PUK418" s="132"/>
      <c r="PUL418" s="140"/>
      <c r="PUM418" s="140"/>
      <c r="PUN418" s="132"/>
      <c r="PUO418" s="141"/>
      <c r="PUQ418" s="2"/>
      <c r="PUR418" s="2"/>
      <c r="PUS418" s="2"/>
      <c r="PUT418" s="2"/>
      <c r="PUU418" s="2"/>
      <c r="PUV418" s="2"/>
      <c r="PUW418" s="2"/>
      <c r="PUX418" s="2"/>
      <c r="PUZ418" s="132"/>
      <c r="PVA418" s="132"/>
      <c r="PVB418" s="140"/>
      <c r="PVC418" s="132"/>
      <c r="PVD418" s="132"/>
      <c r="PVE418" s="132"/>
      <c r="PVF418" s="140"/>
      <c r="PVG418" s="140"/>
      <c r="PVH418" s="132"/>
      <c r="PVI418" s="141"/>
      <c r="PVK418" s="2"/>
      <c r="PVL418" s="2"/>
      <c r="PVM418" s="2"/>
      <c r="PVN418" s="2"/>
      <c r="PVO418" s="2"/>
      <c r="PVP418" s="2"/>
      <c r="PVQ418" s="2"/>
      <c r="PVR418" s="2"/>
      <c r="PVT418" s="132"/>
      <c r="PVU418" s="132"/>
      <c r="PVV418" s="140"/>
      <c r="PVW418" s="132"/>
      <c r="PVX418" s="132"/>
      <c r="PVY418" s="132"/>
      <c r="PVZ418" s="140"/>
      <c r="PWA418" s="140"/>
      <c r="PWB418" s="132"/>
      <c r="PWC418" s="141"/>
      <c r="PWE418" s="2"/>
      <c r="PWF418" s="2"/>
      <c r="PWG418" s="2"/>
      <c r="PWH418" s="2"/>
      <c r="PWI418" s="2"/>
      <c r="PWJ418" s="2"/>
      <c r="PWK418" s="2"/>
      <c r="PWL418" s="2"/>
      <c r="PWN418" s="132"/>
      <c r="PWO418" s="132"/>
      <c r="PWP418" s="140"/>
      <c r="PWQ418" s="132"/>
      <c r="PWR418" s="132"/>
      <c r="PWS418" s="132"/>
      <c r="PWT418" s="140"/>
      <c r="PWU418" s="140"/>
      <c r="PWV418" s="132"/>
      <c r="PWW418" s="141"/>
      <c r="PWY418" s="2"/>
      <c r="PWZ418" s="2"/>
      <c r="PXA418" s="2"/>
      <c r="PXB418" s="2"/>
      <c r="PXC418" s="2"/>
      <c r="PXD418" s="2"/>
      <c r="PXE418" s="2"/>
      <c r="PXF418" s="2"/>
      <c r="PXH418" s="132"/>
      <c r="PXI418" s="132"/>
      <c r="PXJ418" s="140"/>
      <c r="PXK418" s="132"/>
      <c r="PXL418" s="132"/>
      <c r="PXM418" s="132"/>
      <c r="PXN418" s="140"/>
      <c r="PXO418" s="140"/>
      <c r="PXP418" s="132"/>
      <c r="PXQ418" s="141"/>
      <c r="PXS418" s="2"/>
      <c r="PXT418" s="2"/>
      <c r="PXU418" s="2"/>
      <c r="PXV418" s="2"/>
      <c r="PXW418" s="2"/>
      <c r="PXX418" s="2"/>
      <c r="PXY418" s="2"/>
      <c r="PXZ418" s="2"/>
      <c r="PYB418" s="132"/>
      <c r="PYC418" s="132"/>
      <c r="PYD418" s="140"/>
      <c r="PYE418" s="132"/>
      <c r="PYF418" s="132"/>
      <c r="PYG418" s="132"/>
      <c r="PYH418" s="140"/>
      <c r="PYI418" s="140"/>
      <c r="PYJ418" s="132"/>
      <c r="PYK418" s="141"/>
      <c r="PYM418" s="2"/>
      <c r="PYN418" s="2"/>
      <c r="PYO418" s="2"/>
      <c r="PYP418" s="2"/>
      <c r="PYQ418" s="2"/>
      <c r="PYR418" s="2"/>
      <c r="PYS418" s="2"/>
      <c r="PYT418" s="2"/>
      <c r="PYV418" s="132"/>
      <c r="PYW418" s="132"/>
      <c r="PYX418" s="140"/>
      <c r="PYY418" s="132"/>
      <c r="PYZ418" s="132"/>
      <c r="PZA418" s="132"/>
      <c r="PZB418" s="140"/>
      <c r="PZC418" s="140"/>
      <c r="PZD418" s="132"/>
      <c r="PZE418" s="141"/>
      <c r="PZG418" s="2"/>
      <c r="PZH418" s="2"/>
      <c r="PZI418" s="2"/>
      <c r="PZJ418" s="2"/>
      <c r="PZK418" s="2"/>
      <c r="PZL418" s="2"/>
      <c r="PZM418" s="2"/>
      <c r="PZN418" s="2"/>
      <c r="PZP418" s="132"/>
      <c r="PZQ418" s="132"/>
      <c r="PZR418" s="140"/>
      <c r="PZS418" s="132"/>
      <c r="PZT418" s="132"/>
      <c r="PZU418" s="132"/>
      <c r="PZV418" s="140"/>
      <c r="PZW418" s="140"/>
      <c r="PZX418" s="132"/>
      <c r="PZY418" s="141"/>
      <c r="QAA418" s="2"/>
      <c r="QAB418" s="2"/>
      <c r="QAC418" s="2"/>
      <c r="QAD418" s="2"/>
      <c r="QAE418" s="2"/>
      <c r="QAF418" s="2"/>
      <c r="QAG418" s="2"/>
      <c r="QAH418" s="2"/>
      <c r="QAJ418" s="132"/>
      <c r="QAK418" s="132"/>
      <c r="QAL418" s="140"/>
      <c r="QAM418" s="132"/>
      <c r="QAN418" s="132"/>
      <c r="QAO418" s="132"/>
      <c r="QAP418" s="140"/>
      <c r="QAQ418" s="140"/>
      <c r="QAR418" s="132"/>
      <c r="QAS418" s="141"/>
      <c r="QAU418" s="2"/>
      <c r="QAV418" s="2"/>
      <c r="QAW418" s="2"/>
      <c r="QAX418" s="2"/>
      <c r="QAY418" s="2"/>
      <c r="QAZ418" s="2"/>
      <c r="QBA418" s="2"/>
      <c r="QBB418" s="2"/>
      <c r="QBD418" s="132"/>
      <c r="QBE418" s="132"/>
      <c r="QBF418" s="140"/>
      <c r="QBG418" s="132"/>
      <c r="QBH418" s="132"/>
      <c r="QBI418" s="132"/>
      <c r="QBJ418" s="140"/>
      <c r="QBK418" s="140"/>
      <c r="QBL418" s="132"/>
      <c r="QBM418" s="141"/>
      <c r="QBO418" s="2"/>
      <c r="QBP418" s="2"/>
      <c r="QBQ418" s="2"/>
      <c r="QBR418" s="2"/>
      <c r="QBS418" s="2"/>
      <c r="QBT418" s="2"/>
      <c r="QBU418" s="2"/>
      <c r="QBV418" s="2"/>
      <c r="QBX418" s="132"/>
      <c r="QBY418" s="132"/>
      <c r="QBZ418" s="140"/>
      <c r="QCA418" s="132"/>
      <c r="QCB418" s="132"/>
      <c r="QCC418" s="132"/>
      <c r="QCD418" s="140"/>
      <c r="QCE418" s="140"/>
      <c r="QCF418" s="132"/>
      <c r="QCG418" s="141"/>
      <c r="QCI418" s="2"/>
      <c r="QCJ418" s="2"/>
      <c r="QCK418" s="2"/>
      <c r="QCL418" s="2"/>
      <c r="QCM418" s="2"/>
      <c r="QCN418" s="2"/>
      <c r="QCO418" s="2"/>
      <c r="QCP418" s="2"/>
      <c r="QCR418" s="132"/>
      <c r="QCS418" s="132"/>
      <c r="QCT418" s="140"/>
      <c r="QCU418" s="132"/>
      <c r="QCV418" s="132"/>
      <c r="QCW418" s="132"/>
      <c r="QCX418" s="140"/>
      <c r="QCY418" s="140"/>
      <c r="QCZ418" s="132"/>
      <c r="QDA418" s="141"/>
      <c r="QDC418" s="2"/>
      <c r="QDD418" s="2"/>
      <c r="QDE418" s="2"/>
      <c r="QDF418" s="2"/>
      <c r="QDG418" s="2"/>
      <c r="QDH418" s="2"/>
      <c r="QDI418" s="2"/>
      <c r="QDJ418" s="2"/>
      <c r="QDL418" s="132"/>
      <c r="QDM418" s="132"/>
      <c r="QDN418" s="140"/>
      <c r="QDO418" s="132"/>
      <c r="QDP418" s="132"/>
      <c r="QDQ418" s="132"/>
      <c r="QDR418" s="140"/>
      <c r="QDS418" s="140"/>
      <c r="QDT418" s="132"/>
      <c r="QDU418" s="141"/>
      <c r="QDW418" s="2"/>
      <c r="QDX418" s="2"/>
      <c r="QDY418" s="2"/>
      <c r="QDZ418" s="2"/>
      <c r="QEA418" s="2"/>
      <c r="QEB418" s="2"/>
      <c r="QEC418" s="2"/>
      <c r="QED418" s="2"/>
      <c r="QEF418" s="132"/>
      <c r="QEG418" s="132"/>
      <c r="QEH418" s="140"/>
      <c r="QEI418" s="132"/>
      <c r="QEJ418" s="132"/>
      <c r="QEK418" s="132"/>
      <c r="QEL418" s="140"/>
      <c r="QEM418" s="140"/>
      <c r="QEN418" s="132"/>
      <c r="QEO418" s="141"/>
      <c r="QEQ418" s="2"/>
      <c r="QER418" s="2"/>
      <c r="QES418" s="2"/>
      <c r="QET418" s="2"/>
      <c r="QEU418" s="2"/>
      <c r="QEV418" s="2"/>
      <c r="QEW418" s="2"/>
      <c r="QEX418" s="2"/>
      <c r="QEZ418" s="132"/>
      <c r="QFA418" s="132"/>
      <c r="QFB418" s="140"/>
      <c r="QFC418" s="132"/>
      <c r="QFD418" s="132"/>
      <c r="QFE418" s="132"/>
      <c r="QFF418" s="140"/>
      <c r="QFG418" s="140"/>
      <c r="QFH418" s="132"/>
      <c r="QFI418" s="141"/>
      <c r="QFK418" s="2"/>
      <c r="QFL418" s="2"/>
      <c r="QFM418" s="2"/>
      <c r="QFN418" s="2"/>
      <c r="QFO418" s="2"/>
      <c r="QFP418" s="2"/>
      <c r="QFQ418" s="2"/>
      <c r="QFR418" s="2"/>
      <c r="QFT418" s="132"/>
      <c r="QFU418" s="132"/>
      <c r="QFV418" s="140"/>
      <c r="QFW418" s="132"/>
      <c r="QFX418" s="132"/>
      <c r="QFY418" s="132"/>
      <c r="QFZ418" s="140"/>
      <c r="QGA418" s="140"/>
      <c r="QGB418" s="132"/>
      <c r="QGC418" s="141"/>
      <c r="QGE418" s="2"/>
      <c r="QGF418" s="2"/>
      <c r="QGG418" s="2"/>
      <c r="QGH418" s="2"/>
      <c r="QGI418" s="2"/>
      <c r="QGJ418" s="2"/>
      <c r="QGK418" s="2"/>
      <c r="QGL418" s="2"/>
      <c r="QGN418" s="132"/>
      <c r="QGO418" s="132"/>
      <c r="QGP418" s="140"/>
      <c r="QGQ418" s="132"/>
      <c r="QGR418" s="132"/>
      <c r="QGS418" s="132"/>
      <c r="QGT418" s="140"/>
      <c r="QGU418" s="140"/>
      <c r="QGV418" s="132"/>
      <c r="QGW418" s="141"/>
      <c r="QGY418" s="2"/>
      <c r="QGZ418" s="2"/>
      <c r="QHA418" s="2"/>
      <c r="QHB418" s="2"/>
      <c r="QHC418" s="2"/>
      <c r="QHD418" s="2"/>
      <c r="QHE418" s="2"/>
      <c r="QHF418" s="2"/>
      <c r="QHH418" s="132"/>
      <c r="QHI418" s="132"/>
      <c r="QHJ418" s="140"/>
      <c r="QHK418" s="132"/>
      <c r="QHL418" s="132"/>
      <c r="QHM418" s="132"/>
      <c r="QHN418" s="140"/>
      <c r="QHO418" s="140"/>
      <c r="QHP418" s="132"/>
      <c r="QHQ418" s="141"/>
      <c r="QHS418" s="2"/>
      <c r="QHT418" s="2"/>
      <c r="QHU418" s="2"/>
      <c r="QHV418" s="2"/>
      <c r="QHW418" s="2"/>
      <c r="QHX418" s="2"/>
      <c r="QHY418" s="2"/>
      <c r="QHZ418" s="2"/>
      <c r="QIB418" s="132"/>
      <c r="QIC418" s="132"/>
      <c r="QID418" s="140"/>
      <c r="QIE418" s="132"/>
      <c r="QIF418" s="132"/>
      <c r="QIG418" s="132"/>
      <c r="QIH418" s="140"/>
      <c r="QII418" s="140"/>
      <c r="QIJ418" s="132"/>
      <c r="QIK418" s="141"/>
      <c r="QIM418" s="2"/>
      <c r="QIN418" s="2"/>
      <c r="QIO418" s="2"/>
      <c r="QIP418" s="2"/>
      <c r="QIQ418" s="2"/>
      <c r="QIR418" s="2"/>
      <c r="QIS418" s="2"/>
      <c r="QIT418" s="2"/>
      <c r="QIV418" s="132"/>
      <c r="QIW418" s="132"/>
      <c r="QIX418" s="140"/>
      <c r="QIY418" s="132"/>
      <c r="QIZ418" s="132"/>
      <c r="QJA418" s="132"/>
      <c r="QJB418" s="140"/>
      <c r="QJC418" s="140"/>
      <c r="QJD418" s="132"/>
      <c r="QJE418" s="141"/>
      <c r="QJG418" s="2"/>
      <c r="QJH418" s="2"/>
      <c r="QJI418" s="2"/>
      <c r="QJJ418" s="2"/>
      <c r="QJK418" s="2"/>
      <c r="QJL418" s="2"/>
      <c r="QJM418" s="2"/>
      <c r="QJN418" s="2"/>
      <c r="QJP418" s="132"/>
      <c r="QJQ418" s="132"/>
      <c r="QJR418" s="140"/>
      <c r="QJS418" s="132"/>
      <c r="QJT418" s="132"/>
      <c r="QJU418" s="132"/>
      <c r="QJV418" s="140"/>
      <c r="QJW418" s="140"/>
      <c r="QJX418" s="132"/>
      <c r="QJY418" s="141"/>
      <c r="QKA418" s="2"/>
      <c r="QKB418" s="2"/>
      <c r="QKC418" s="2"/>
      <c r="QKD418" s="2"/>
      <c r="QKE418" s="2"/>
      <c r="QKF418" s="2"/>
      <c r="QKG418" s="2"/>
      <c r="QKH418" s="2"/>
      <c r="QKJ418" s="132"/>
      <c r="QKK418" s="132"/>
      <c r="QKL418" s="140"/>
      <c r="QKM418" s="132"/>
      <c r="QKN418" s="132"/>
      <c r="QKO418" s="132"/>
      <c r="QKP418" s="140"/>
      <c r="QKQ418" s="140"/>
      <c r="QKR418" s="132"/>
      <c r="QKS418" s="141"/>
      <c r="QKU418" s="2"/>
      <c r="QKV418" s="2"/>
      <c r="QKW418" s="2"/>
      <c r="QKX418" s="2"/>
      <c r="QKY418" s="2"/>
      <c r="QKZ418" s="2"/>
      <c r="QLA418" s="2"/>
      <c r="QLB418" s="2"/>
      <c r="QLD418" s="132"/>
      <c r="QLE418" s="132"/>
      <c r="QLF418" s="140"/>
      <c r="QLG418" s="132"/>
      <c r="QLH418" s="132"/>
      <c r="QLI418" s="132"/>
      <c r="QLJ418" s="140"/>
      <c r="QLK418" s="140"/>
      <c r="QLL418" s="132"/>
      <c r="QLM418" s="141"/>
      <c r="QLO418" s="2"/>
      <c r="QLP418" s="2"/>
      <c r="QLQ418" s="2"/>
      <c r="QLR418" s="2"/>
      <c r="QLS418" s="2"/>
      <c r="QLT418" s="2"/>
      <c r="QLU418" s="2"/>
      <c r="QLV418" s="2"/>
      <c r="QLX418" s="132"/>
      <c r="QLY418" s="132"/>
      <c r="QLZ418" s="140"/>
      <c r="QMA418" s="132"/>
      <c r="QMB418" s="132"/>
      <c r="QMC418" s="132"/>
      <c r="QMD418" s="140"/>
      <c r="QME418" s="140"/>
      <c r="QMF418" s="132"/>
      <c r="QMG418" s="141"/>
      <c r="QMI418" s="2"/>
      <c r="QMJ418" s="2"/>
      <c r="QMK418" s="2"/>
      <c r="QML418" s="2"/>
      <c r="QMM418" s="2"/>
      <c r="QMN418" s="2"/>
      <c r="QMO418" s="2"/>
      <c r="QMP418" s="2"/>
      <c r="QMR418" s="132"/>
      <c r="QMS418" s="132"/>
      <c r="QMT418" s="140"/>
      <c r="QMU418" s="132"/>
      <c r="QMV418" s="132"/>
      <c r="QMW418" s="132"/>
      <c r="QMX418" s="140"/>
      <c r="QMY418" s="140"/>
      <c r="QMZ418" s="132"/>
      <c r="QNA418" s="141"/>
      <c r="QNC418" s="2"/>
      <c r="QND418" s="2"/>
      <c r="QNE418" s="2"/>
      <c r="QNF418" s="2"/>
      <c r="QNG418" s="2"/>
      <c r="QNH418" s="2"/>
      <c r="QNI418" s="2"/>
      <c r="QNJ418" s="2"/>
      <c r="QNL418" s="132"/>
      <c r="QNM418" s="132"/>
      <c r="QNN418" s="140"/>
      <c r="QNO418" s="132"/>
      <c r="QNP418" s="132"/>
      <c r="QNQ418" s="132"/>
      <c r="QNR418" s="140"/>
      <c r="QNS418" s="140"/>
      <c r="QNT418" s="132"/>
      <c r="QNU418" s="141"/>
      <c r="QNW418" s="2"/>
      <c r="QNX418" s="2"/>
      <c r="QNY418" s="2"/>
      <c r="QNZ418" s="2"/>
      <c r="QOA418" s="2"/>
      <c r="QOB418" s="2"/>
      <c r="QOC418" s="2"/>
      <c r="QOD418" s="2"/>
      <c r="QOF418" s="132"/>
      <c r="QOG418" s="132"/>
      <c r="QOH418" s="140"/>
      <c r="QOI418" s="132"/>
      <c r="QOJ418" s="132"/>
      <c r="QOK418" s="132"/>
      <c r="QOL418" s="140"/>
      <c r="QOM418" s="140"/>
      <c r="QON418" s="132"/>
      <c r="QOO418" s="141"/>
      <c r="QOQ418" s="2"/>
      <c r="QOR418" s="2"/>
      <c r="QOS418" s="2"/>
      <c r="QOT418" s="2"/>
      <c r="QOU418" s="2"/>
      <c r="QOV418" s="2"/>
      <c r="QOW418" s="2"/>
      <c r="QOX418" s="2"/>
      <c r="QOZ418" s="132"/>
      <c r="QPA418" s="132"/>
      <c r="QPB418" s="140"/>
      <c r="QPC418" s="132"/>
      <c r="QPD418" s="132"/>
      <c r="QPE418" s="132"/>
      <c r="QPF418" s="140"/>
      <c r="QPG418" s="140"/>
      <c r="QPH418" s="132"/>
      <c r="QPI418" s="141"/>
      <c r="QPK418" s="2"/>
      <c r="QPL418" s="2"/>
      <c r="QPM418" s="2"/>
      <c r="QPN418" s="2"/>
      <c r="QPO418" s="2"/>
      <c r="QPP418" s="2"/>
      <c r="QPQ418" s="2"/>
      <c r="QPR418" s="2"/>
      <c r="QPT418" s="132"/>
      <c r="QPU418" s="132"/>
      <c r="QPV418" s="140"/>
      <c r="QPW418" s="132"/>
      <c r="QPX418" s="132"/>
      <c r="QPY418" s="132"/>
      <c r="QPZ418" s="140"/>
      <c r="QQA418" s="140"/>
      <c r="QQB418" s="132"/>
      <c r="QQC418" s="141"/>
      <c r="QQE418" s="2"/>
      <c r="QQF418" s="2"/>
      <c r="QQG418" s="2"/>
      <c r="QQH418" s="2"/>
      <c r="QQI418" s="2"/>
      <c r="QQJ418" s="2"/>
      <c r="QQK418" s="2"/>
      <c r="QQL418" s="2"/>
      <c r="QQN418" s="132"/>
      <c r="QQO418" s="132"/>
      <c r="QQP418" s="140"/>
      <c r="QQQ418" s="132"/>
      <c r="QQR418" s="132"/>
      <c r="QQS418" s="132"/>
      <c r="QQT418" s="140"/>
      <c r="QQU418" s="140"/>
      <c r="QQV418" s="132"/>
      <c r="QQW418" s="141"/>
      <c r="QQY418" s="2"/>
      <c r="QQZ418" s="2"/>
      <c r="QRA418" s="2"/>
      <c r="QRB418" s="2"/>
      <c r="QRC418" s="2"/>
      <c r="QRD418" s="2"/>
      <c r="QRE418" s="2"/>
      <c r="QRF418" s="2"/>
      <c r="QRH418" s="132"/>
      <c r="QRI418" s="132"/>
      <c r="QRJ418" s="140"/>
      <c r="QRK418" s="132"/>
      <c r="QRL418" s="132"/>
      <c r="QRM418" s="132"/>
      <c r="QRN418" s="140"/>
      <c r="QRO418" s="140"/>
      <c r="QRP418" s="132"/>
      <c r="QRQ418" s="141"/>
      <c r="QRS418" s="2"/>
      <c r="QRT418" s="2"/>
      <c r="QRU418" s="2"/>
      <c r="QRV418" s="2"/>
      <c r="QRW418" s="2"/>
      <c r="QRX418" s="2"/>
      <c r="QRY418" s="2"/>
      <c r="QRZ418" s="2"/>
      <c r="QSB418" s="132"/>
      <c r="QSC418" s="132"/>
      <c r="QSD418" s="140"/>
      <c r="QSE418" s="132"/>
      <c r="QSF418" s="132"/>
      <c r="QSG418" s="132"/>
      <c r="QSH418" s="140"/>
      <c r="QSI418" s="140"/>
      <c r="QSJ418" s="132"/>
      <c r="QSK418" s="141"/>
      <c r="QSM418" s="2"/>
      <c r="QSN418" s="2"/>
      <c r="QSO418" s="2"/>
      <c r="QSP418" s="2"/>
      <c r="QSQ418" s="2"/>
      <c r="QSR418" s="2"/>
      <c r="QSS418" s="2"/>
      <c r="QST418" s="2"/>
      <c r="QSV418" s="132"/>
      <c r="QSW418" s="132"/>
      <c r="QSX418" s="140"/>
      <c r="QSY418" s="132"/>
      <c r="QSZ418" s="132"/>
      <c r="QTA418" s="132"/>
      <c r="QTB418" s="140"/>
      <c r="QTC418" s="140"/>
      <c r="QTD418" s="132"/>
      <c r="QTE418" s="141"/>
      <c r="QTG418" s="2"/>
      <c r="QTH418" s="2"/>
      <c r="QTI418" s="2"/>
      <c r="QTJ418" s="2"/>
      <c r="QTK418" s="2"/>
      <c r="QTL418" s="2"/>
      <c r="QTM418" s="2"/>
      <c r="QTN418" s="2"/>
      <c r="QTP418" s="132"/>
      <c r="QTQ418" s="132"/>
      <c r="QTR418" s="140"/>
      <c r="QTS418" s="132"/>
      <c r="QTT418" s="132"/>
      <c r="QTU418" s="132"/>
      <c r="QTV418" s="140"/>
      <c r="QTW418" s="140"/>
      <c r="QTX418" s="132"/>
      <c r="QTY418" s="141"/>
      <c r="QUA418" s="2"/>
      <c r="QUB418" s="2"/>
      <c r="QUC418" s="2"/>
      <c r="QUD418" s="2"/>
      <c r="QUE418" s="2"/>
      <c r="QUF418" s="2"/>
      <c r="QUG418" s="2"/>
      <c r="QUH418" s="2"/>
      <c r="QUJ418" s="132"/>
      <c r="QUK418" s="132"/>
      <c r="QUL418" s="140"/>
      <c r="QUM418" s="132"/>
      <c r="QUN418" s="132"/>
      <c r="QUO418" s="132"/>
      <c r="QUP418" s="140"/>
      <c r="QUQ418" s="140"/>
      <c r="QUR418" s="132"/>
      <c r="QUS418" s="141"/>
      <c r="QUU418" s="2"/>
      <c r="QUV418" s="2"/>
      <c r="QUW418" s="2"/>
      <c r="QUX418" s="2"/>
      <c r="QUY418" s="2"/>
      <c r="QUZ418" s="2"/>
      <c r="QVA418" s="2"/>
      <c r="QVB418" s="2"/>
      <c r="QVD418" s="132"/>
      <c r="QVE418" s="132"/>
      <c r="QVF418" s="140"/>
      <c r="QVG418" s="132"/>
      <c r="QVH418" s="132"/>
      <c r="QVI418" s="132"/>
      <c r="QVJ418" s="140"/>
      <c r="QVK418" s="140"/>
      <c r="QVL418" s="132"/>
      <c r="QVM418" s="141"/>
      <c r="QVO418" s="2"/>
      <c r="QVP418" s="2"/>
      <c r="QVQ418" s="2"/>
      <c r="QVR418" s="2"/>
      <c r="QVS418" s="2"/>
      <c r="QVT418" s="2"/>
      <c r="QVU418" s="2"/>
      <c r="QVV418" s="2"/>
      <c r="QVX418" s="132"/>
      <c r="QVY418" s="132"/>
      <c r="QVZ418" s="140"/>
      <c r="QWA418" s="132"/>
      <c r="QWB418" s="132"/>
      <c r="QWC418" s="132"/>
      <c r="QWD418" s="140"/>
      <c r="QWE418" s="140"/>
      <c r="QWF418" s="132"/>
      <c r="QWG418" s="141"/>
      <c r="QWI418" s="2"/>
      <c r="QWJ418" s="2"/>
      <c r="QWK418" s="2"/>
      <c r="QWL418" s="2"/>
      <c r="QWM418" s="2"/>
      <c r="QWN418" s="2"/>
      <c r="QWO418" s="2"/>
      <c r="QWP418" s="2"/>
      <c r="QWR418" s="132"/>
      <c r="QWS418" s="132"/>
      <c r="QWT418" s="140"/>
      <c r="QWU418" s="132"/>
      <c r="QWV418" s="132"/>
      <c r="QWW418" s="132"/>
      <c r="QWX418" s="140"/>
      <c r="QWY418" s="140"/>
      <c r="QWZ418" s="132"/>
      <c r="QXA418" s="141"/>
      <c r="QXC418" s="2"/>
      <c r="QXD418" s="2"/>
      <c r="QXE418" s="2"/>
      <c r="QXF418" s="2"/>
      <c r="QXG418" s="2"/>
      <c r="QXH418" s="2"/>
      <c r="QXI418" s="2"/>
      <c r="QXJ418" s="2"/>
      <c r="QXL418" s="132"/>
      <c r="QXM418" s="132"/>
      <c r="QXN418" s="140"/>
      <c r="QXO418" s="132"/>
      <c r="QXP418" s="132"/>
      <c r="QXQ418" s="132"/>
      <c r="QXR418" s="140"/>
      <c r="QXS418" s="140"/>
      <c r="QXT418" s="132"/>
      <c r="QXU418" s="141"/>
      <c r="QXW418" s="2"/>
      <c r="QXX418" s="2"/>
      <c r="QXY418" s="2"/>
      <c r="QXZ418" s="2"/>
      <c r="QYA418" s="2"/>
      <c r="QYB418" s="2"/>
      <c r="QYC418" s="2"/>
      <c r="QYD418" s="2"/>
      <c r="QYF418" s="132"/>
      <c r="QYG418" s="132"/>
      <c r="QYH418" s="140"/>
      <c r="QYI418" s="132"/>
      <c r="QYJ418" s="132"/>
      <c r="QYK418" s="132"/>
      <c r="QYL418" s="140"/>
      <c r="QYM418" s="140"/>
      <c r="QYN418" s="132"/>
      <c r="QYO418" s="141"/>
      <c r="QYQ418" s="2"/>
      <c r="QYR418" s="2"/>
      <c r="QYS418" s="2"/>
      <c r="QYT418" s="2"/>
      <c r="QYU418" s="2"/>
      <c r="QYV418" s="2"/>
      <c r="QYW418" s="2"/>
      <c r="QYX418" s="2"/>
      <c r="QYZ418" s="132"/>
      <c r="QZA418" s="132"/>
      <c r="QZB418" s="140"/>
      <c r="QZC418" s="132"/>
      <c r="QZD418" s="132"/>
      <c r="QZE418" s="132"/>
      <c r="QZF418" s="140"/>
      <c r="QZG418" s="140"/>
      <c r="QZH418" s="132"/>
      <c r="QZI418" s="141"/>
      <c r="QZK418" s="2"/>
      <c r="QZL418" s="2"/>
      <c r="QZM418" s="2"/>
      <c r="QZN418" s="2"/>
      <c r="QZO418" s="2"/>
      <c r="QZP418" s="2"/>
      <c r="QZQ418" s="2"/>
      <c r="QZR418" s="2"/>
      <c r="QZT418" s="132"/>
      <c r="QZU418" s="132"/>
      <c r="QZV418" s="140"/>
      <c r="QZW418" s="132"/>
      <c r="QZX418" s="132"/>
      <c r="QZY418" s="132"/>
      <c r="QZZ418" s="140"/>
      <c r="RAA418" s="140"/>
      <c r="RAB418" s="132"/>
      <c r="RAC418" s="141"/>
      <c r="RAE418" s="2"/>
      <c r="RAF418" s="2"/>
      <c r="RAG418" s="2"/>
      <c r="RAH418" s="2"/>
      <c r="RAI418" s="2"/>
      <c r="RAJ418" s="2"/>
      <c r="RAK418" s="2"/>
      <c r="RAL418" s="2"/>
      <c r="RAN418" s="132"/>
      <c r="RAO418" s="132"/>
      <c r="RAP418" s="140"/>
      <c r="RAQ418" s="132"/>
      <c r="RAR418" s="132"/>
      <c r="RAS418" s="132"/>
      <c r="RAT418" s="140"/>
      <c r="RAU418" s="140"/>
      <c r="RAV418" s="132"/>
      <c r="RAW418" s="141"/>
      <c r="RAY418" s="2"/>
      <c r="RAZ418" s="2"/>
      <c r="RBA418" s="2"/>
      <c r="RBB418" s="2"/>
      <c r="RBC418" s="2"/>
      <c r="RBD418" s="2"/>
      <c r="RBE418" s="2"/>
      <c r="RBF418" s="2"/>
      <c r="RBH418" s="132"/>
      <c r="RBI418" s="132"/>
      <c r="RBJ418" s="140"/>
      <c r="RBK418" s="132"/>
      <c r="RBL418" s="132"/>
      <c r="RBM418" s="132"/>
      <c r="RBN418" s="140"/>
      <c r="RBO418" s="140"/>
      <c r="RBP418" s="132"/>
      <c r="RBQ418" s="141"/>
      <c r="RBS418" s="2"/>
      <c r="RBT418" s="2"/>
      <c r="RBU418" s="2"/>
      <c r="RBV418" s="2"/>
      <c r="RBW418" s="2"/>
      <c r="RBX418" s="2"/>
      <c r="RBY418" s="2"/>
      <c r="RBZ418" s="2"/>
      <c r="RCB418" s="132"/>
      <c r="RCC418" s="132"/>
      <c r="RCD418" s="140"/>
      <c r="RCE418" s="132"/>
      <c r="RCF418" s="132"/>
      <c r="RCG418" s="132"/>
      <c r="RCH418" s="140"/>
      <c r="RCI418" s="140"/>
      <c r="RCJ418" s="132"/>
      <c r="RCK418" s="141"/>
      <c r="RCM418" s="2"/>
      <c r="RCN418" s="2"/>
      <c r="RCO418" s="2"/>
      <c r="RCP418" s="2"/>
      <c r="RCQ418" s="2"/>
      <c r="RCR418" s="2"/>
      <c r="RCS418" s="2"/>
      <c r="RCT418" s="2"/>
      <c r="RCV418" s="132"/>
      <c r="RCW418" s="132"/>
      <c r="RCX418" s="140"/>
      <c r="RCY418" s="132"/>
      <c r="RCZ418" s="132"/>
      <c r="RDA418" s="132"/>
      <c r="RDB418" s="140"/>
      <c r="RDC418" s="140"/>
      <c r="RDD418" s="132"/>
      <c r="RDE418" s="141"/>
      <c r="RDG418" s="2"/>
      <c r="RDH418" s="2"/>
      <c r="RDI418" s="2"/>
      <c r="RDJ418" s="2"/>
      <c r="RDK418" s="2"/>
      <c r="RDL418" s="2"/>
      <c r="RDM418" s="2"/>
      <c r="RDN418" s="2"/>
      <c r="RDP418" s="132"/>
      <c r="RDQ418" s="132"/>
      <c r="RDR418" s="140"/>
      <c r="RDS418" s="132"/>
      <c r="RDT418" s="132"/>
      <c r="RDU418" s="132"/>
      <c r="RDV418" s="140"/>
      <c r="RDW418" s="140"/>
      <c r="RDX418" s="132"/>
      <c r="RDY418" s="141"/>
      <c r="REA418" s="2"/>
      <c r="REB418" s="2"/>
      <c r="REC418" s="2"/>
      <c r="RED418" s="2"/>
      <c r="REE418" s="2"/>
      <c r="REF418" s="2"/>
      <c r="REG418" s="2"/>
      <c r="REH418" s="2"/>
      <c r="REJ418" s="132"/>
      <c r="REK418" s="132"/>
      <c r="REL418" s="140"/>
      <c r="REM418" s="132"/>
      <c r="REN418" s="132"/>
      <c r="REO418" s="132"/>
      <c r="REP418" s="140"/>
      <c r="REQ418" s="140"/>
      <c r="RER418" s="132"/>
      <c r="RES418" s="141"/>
      <c r="REU418" s="2"/>
      <c r="REV418" s="2"/>
      <c r="REW418" s="2"/>
      <c r="REX418" s="2"/>
      <c r="REY418" s="2"/>
      <c r="REZ418" s="2"/>
      <c r="RFA418" s="2"/>
      <c r="RFB418" s="2"/>
      <c r="RFD418" s="132"/>
      <c r="RFE418" s="132"/>
      <c r="RFF418" s="140"/>
      <c r="RFG418" s="132"/>
      <c r="RFH418" s="132"/>
      <c r="RFI418" s="132"/>
      <c r="RFJ418" s="140"/>
      <c r="RFK418" s="140"/>
      <c r="RFL418" s="132"/>
      <c r="RFM418" s="141"/>
      <c r="RFO418" s="2"/>
      <c r="RFP418" s="2"/>
      <c r="RFQ418" s="2"/>
      <c r="RFR418" s="2"/>
      <c r="RFS418" s="2"/>
      <c r="RFT418" s="2"/>
      <c r="RFU418" s="2"/>
      <c r="RFV418" s="2"/>
      <c r="RFX418" s="132"/>
      <c r="RFY418" s="132"/>
      <c r="RFZ418" s="140"/>
      <c r="RGA418" s="132"/>
      <c r="RGB418" s="132"/>
      <c r="RGC418" s="132"/>
      <c r="RGD418" s="140"/>
      <c r="RGE418" s="140"/>
      <c r="RGF418" s="132"/>
      <c r="RGG418" s="141"/>
      <c r="RGI418" s="2"/>
      <c r="RGJ418" s="2"/>
      <c r="RGK418" s="2"/>
      <c r="RGL418" s="2"/>
      <c r="RGM418" s="2"/>
      <c r="RGN418" s="2"/>
      <c r="RGO418" s="2"/>
      <c r="RGP418" s="2"/>
      <c r="RGR418" s="132"/>
      <c r="RGS418" s="132"/>
      <c r="RGT418" s="140"/>
      <c r="RGU418" s="132"/>
      <c r="RGV418" s="132"/>
      <c r="RGW418" s="132"/>
      <c r="RGX418" s="140"/>
      <c r="RGY418" s="140"/>
      <c r="RGZ418" s="132"/>
      <c r="RHA418" s="141"/>
      <c r="RHC418" s="2"/>
      <c r="RHD418" s="2"/>
      <c r="RHE418" s="2"/>
      <c r="RHF418" s="2"/>
      <c r="RHG418" s="2"/>
      <c r="RHH418" s="2"/>
      <c r="RHI418" s="2"/>
      <c r="RHJ418" s="2"/>
      <c r="RHL418" s="132"/>
      <c r="RHM418" s="132"/>
      <c r="RHN418" s="140"/>
      <c r="RHO418" s="132"/>
      <c r="RHP418" s="132"/>
      <c r="RHQ418" s="132"/>
      <c r="RHR418" s="140"/>
      <c r="RHS418" s="140"/>
      <c r="RHT418" s="132"/>
      <c r="RHU418" s="141"/>
      <c r="RHW418" s="2"/>
      <c r="RHX418" s="2"/>
      <c r="RHY418" s="2"/>
      <c r="RHZ418" s="2"/>
      <c r="RIA418" s="2"/>
      <c r="RIB418" s="2"/>
      <c r="RIC418" s="2"/>
      <c r="RID418" s="2"/>
      <c r="RIF418" s="132"/>
      <c r="RIG418" s="132"/>
      <c r="RIH418" s="140"/>
      <c r="RII418" s="132"/>
      <c r="RIJ418" s="132"/>
      <c r="RIK418" s="132"/>
      <c r="RIL418" s="140"/>
      <c r="RIM418" s="140"/>
      <c r="RIN418" s="132"/>
      <c r="RIO418" s="141"/>
      <c r="RIQ418" s="2"/>
      <c r="RIR418" s="2"/>
      <c r="RIS418" s="2"/>
      <c r="RIT418" s="2"/>
      <c r="RIU418" s="2"/>
      <c r="RIV418" s="2"/>
      <c r="RIW418" s="2"/>
      <c r="RIX418" s="2"/>
      <c r="RIZ418" s="132"/>
      <c r="RJA418" s="132"/>
      <c r="RJB418" s="140"/>
      <c r="RJC418" s="132"/>
      <c r="RJD418" s="132"/>
      <c r="RJE418" s="132"/>
      <c r="RJF418" s="140"/>
      <c r="RJG418" s="140"/>
      <c r="RJH418" s="132"/>
      <c r="RJI418" s="141"/>
      <c r="RJK418" s="2"/>
      <c r="RJL418" s="2"/>
      <c r="RJM418" s="2"/>
      <c r="RJN418" s="2"/>
      <c r="RJO418" s="2"/>
      <c r="RJP418" s="2"/>
      <c r="RJQ418" s="2"/>
      <c r="RJR418" s="2"/>
      <c r="RJT418" s="132"/>
      <c r="RJU418" s="132"/>
      <c r="RJV418" s="140"/>
      <c r="RJW418" s="132"/>
      <c r="RJX418" s="132"/>
      <c r="RJY418" s="132"/>
      <c r="RJZ418" s="140"/>
      <c r="RKA418" s="140"/>
      <c r="RKB418" s="132"/>
      <c r="RKC418" s="141"/>
      <c r="RKE418" s="2"/>
      <c r="RKF418" s="2"/>
      <c r="RKG418" s="2"/>
      <c r="RKH418" s="2"/>
      <c r="RKI418" s="2"/>
      <c r="RKJ418" s="2"/>
      <c r="RKK418" s="2"/>
      <c r="RKL418" s="2"/>
      <c r="RKN418" s="132"/>
      <c r="RKO418" s="132"/>
      <c r="RKP418" s="140"/>
      <c r="RKQ418" s="132"/>
      <c r="RKR418" s="132"/>
      <c r="RKS418" s="132"/>
      <c r="RKT418" s="140"/>
      <c r="RKU418" s="140"/>
      <c r="RKV418" s="132"/>
      <c r="RKW418" s="141"/>
      <c r="RKY418" s="2"/>
      <c r="RKZ418" s="2"/>
      <c r="RLA418" s="2"/>
      <c r="RLB418" s="2"/>
      <c r="RLC418" s="2"/>
      <c r="RLD418" s="2"/>
      <c r="RLE418" s="2"/>
      <c r="RLF418" s="2"/>
      <c r="RLH418" s="132"/>
      <c r="RLI418" s="132"/>
      <c r="RLJ418" s="140"/>
      <c r="RLK418" s="132"/>
      <c r="RLL418" s="132"/>
      <c r="RLM418" s="132"/>
      <c r="RLN418" s="140"/>
      <c r="RLO418" s="140"/>
      <c r="RLP418" s="132"/>
      <c r="RLQ418" s="141"/>
      <c r="RLS418" s="2"/>
      <c r="RLT418" s="2"/>
      <c r="RLU418" s="2"/>
      <c r="RLV418" s="2"/>
      <c r="RLW418" s="2"/>
      <c r="RLX418" s="2"/>
      <c r="RLY418" s="2"/>
      <c r="RLZ418" s="2"/>
      <c r="RMB418" s="132"/>
      <c r="RMC418" s="132"/>
      <c r="RMD418" s="140"/>
      <c r="RME418" s="132"/>
      <c r="RMF418" s="132"/>
      <c r="RMG418" s="132"/>
      <c r="RMH418" s="140"/>
      <c r="RMI418" s="140"/>
      <c r="RMJ418" s="132"/>
      <c r="RMK418" s="141"/>
      <c r="RMM418" s="2"/>
      <c r="RMN418" s="2"/>
      <c r="RMO418" s="2"/>
      <c r="RMP418" s="2"/>
      <c r="RMQ418" s="2"/>
      <c r="RMR418" s="2"/>
      <c r="RMS418" s="2"/>
      <c r="RMT418" s="2"/>
      <c r="RMV418" s="132"/>
      <c r="RMW418" s="132"/>
      <c r="RMX418" s="140"/>
      <c r="RMY418" s="132"/>
      <c r="RMZ418" s="132"/>
      <c r="RNA418" s="132"/>
      <c r="RNB418" s="140"/>
      <c r="RNC418" s="140"/>
      <c r="RND418" s="132"/>
      <c r="RNE418" s="141"/>
      <c r="RNG418" s="2"/>
      <c r="RNH418" s="2"/>
      <c r="RNI418" s="2"/>
      <c r="RNJ418" s="2"/>
      <c r="RNK418" s="2"/>
      <c r="RNL418" s="2"/>
      <c r="RNM418" s="2"/>
      <c r="RNN418" s="2"/>
      <c r="RNP418" s="132"/>
      <c r="RNQ418" s="132"/>
      <c r="RNR418" s="140"/>
      <c r="RNS418" s="132"/>
      <c r="RNT418" s="132"/>
      <c r="RNU418" s="132"/>
      <c r="RNV418" s="140"/>
      <c r="RNW418" s="140"/>
      <c r="RNX418" s="132"/>
      <c r="RNY418" s="141"/>
      <c r="ROA418" s="2"/>
      <c r="ROB418" s="2"/>
      <c r="ROC418" s="2"/>
      <c r="ROD418" s="2"/>
      <c r="ROE418" s="2"/>
      <c r="ROF418" s="2"/>
      <c r="ROG418" s="2"/>
      <c r="ROH418" s="2"/>
      <c r="ROJ418" s="132"/>
      <c r="ROK418" s="132"/>
      <c r="ROL418" s="140"/>
      <c r="ROM418" s="132"/>
      <c r="RON418" s="132"/>
      <c r="ROO418" s="132"/>
      <c r="ROP418" s="140"/>
      <c r="ROQ418" s="140"/>
      <c r="ROR418" s="132"/>
      <c r="ROS418" s="141"/>
      <c r="ROU418" s="2"/>
      <c r="ROV418" s="2"/>
      <c r="ROW418" s="2"/>
      <c r="ROX418" s="2"/>
      <c r="ROY418" s="2"/>
      <c r="ROZ418" s="2"/>
      <c r="RPA418" s="2"/>
      <c r="RPB418" s="2"/>
      <c r="RPD418" s="132"/>
      <c r="RPE418" s="132"/>
      <c r="RPF418" s="140"/>
      <c r="RPG418" s="132"/>
      <c r="RPH418" s="132"/>
      <c r="RPI418" s="132"/>
      <c r="RPJ418" s="140"/>
      <c r="RPK418" s="140"/>
      <c r="RPL418" s="132"/>
      <c r="RPM418" s="141"/>
      <c r="RPO418" s="2"/>
      <c r="RPP418" s="2"/>
      <c r="RPQ418" s="2"/>
      <c r="RPR418" s="2"/>
      <c r="RPS418" s="2"/>
      <c r="RPT418" s="2"/>
      <c r="RPU418" s="2"/>
      <c r="RPV418" s="2"/>
      <c r="RPX418" s="132"/>
      <c r="RPY418" s="132"/>
      <c r="RPZ418" s="140"/>
      <c r="RQA418" s="132"/>
      <c r="RQB418" s="132"/>
      <c r="RQC418" s="132"/>
      <c r="RQD418" s="140"/>
      <c r="RQE418" s="140"/>
      <c r="RQF418" s="132"/>
      <c r="RQG418" s="141"/>
      <c r="RQI418" s="2"/>
      <c r="RQJ418" s="2"/>
      <c r="RQK418" s="2"/>
      <c r="RQL418" s="2"/>
      <c r="RQM418" s="2"/>
      <c r="RQN418" s="2"/>
      <c r="RQO418" s="2"/>
      <c r="RQP418" s="2"/>
      <c r="RQR418" s="132"/>
      <c r="RQS418" s="132"/>
      <c r="RQT418" s="140"/>
      <c r="RQU418" s="132"/>
      <c r="RQV418" s="132"/>
      <c r="RQW418" s="132"/>
      <c r="RQX418" s="140"/>
      <c r="RQY418" s="140"/>
      <c r="RQZ418" s="132"/>
      <c r="RRA418" s="141"/>
      <c r="RRC418" s="2"/>
      <c r="RRD418" s="2"/>
      <c r="RRE418" s="2"/>
      <c r="RRF418" s="2"/>
      <c r="RRG418" s="2"/>
      <c r="RRH418" s="2"/>
      <c r="RRI418" s="2"/>
      <c r="RRJ418" s="2"/>
      <c r="RRL418" s="132"/>
      <c r="RRM418" s="132"/>
      <c r="RRN418" s="140"/>
      <c r="RRO418" s="132"/>
      <c r="RRP418" s="132"/>
      <c r="RRQ418" s="132"/>
      <c r="RRR418" s="140"/>
      <c r="RRS418" s="140"/>
      <c r="RRT418" s="132"/>
      <c r="RRU418" s="141"/>
      <c r="RRW418" s="2"/>
      <c r="RRX418" s="2"/>
      <c r="RRY418" s="2"/>
      <c r="RRZ418" s="2"/>
      <c r="RSA418" s="2"/>
      <c r="RSB418" s="2"/>
      <c r="RSC418" s="2"/>
      <c r="RSD418" s="2"/>
      <c r="RSF418" s="132"/>
      <c r="RSG418" s="132"/>
      <c r="RSH418" s="140"/>
      <c r="RSI418" s="132"/>
      <c r="RSJ418" s="132"/>
      <c r="RSK418" s="132"/>
      <c r="RSL418" s="140"/>
      <c r="RSM418" s="140"/>
      <c r="RSN418" s="132"/>
      <c r="RSO418" s="141"/>
      <c r="RSQ418" s="2"/>
      <c r="RSR418" s="2"/>
      <c r="RSS418" s="2"/>
      <c r="RST418" s="2"/>
      <c r="RSU418" s="2"/>
      <c r="RSV418" s="2"/>
      <c r="RSW418" s="2"/>
      <c r="RSX418" s="2"/>
      <c r="RSZ418" s="132"/>
      <c r="RTA418" s="132"/>
      <c r="RTB418" s="140"/>
      <c r="RTC418" s="132"/>
      <c r="RTD418" s="132"/>
      <c r="RTE418" s="132"/>
      <c r="RTF418" s="140"/>
      <c r="RTG418" s="140"/>
      <c r="RTH418" s="132"/>
      <c r="RTI418" s="141"/>
      <c r="RTK418" s="2"/>
      <c r="RTL418" s="2"/>
      <c r="RTM418" s="2"/>
      <c r="RTN418" s="2"/>
      <c r="RTO418" s="2"/>
      <c r="RTP418" s="2"/>
      <c r="RTQ418" s="2"/>
      <c r="RTR418" s="2"/>
      <c r="RTT418" s="132"/>
      <c r="RTU418" s="132"/>
      <c r="RTV418" s="140"/>
      <c r="RTW418" s="132"/>
      <c r="RTX418" s="132"/>
      <c r="RTY418" s="132"/>
      <c r="RTZ418" s="140"/>
      <c r="RUA418" s="140"/>
      <c r="RUB418" s="132"/>
      <c r="RUC418" s="141"/>
      <c r="RUE418" s="2"/>
      <c r="RUF418" s="2"/>
      <c r="RUG418" s="2"/>
      <c r="RUH418" s="2"/>
      <c r="RUI418" s="2"/>
      <c r="RUJ418" s="2"/>
      <c r="RUK418" s="2"/>
      <c r="RUL418" s="2"/>
      <c r="RUN418" s="132"/>
      <c r="RUO418" s="132"/>
      <c r="RUP418" s="140"/>
      <c r="RUQ418" s="132"/>
      <c r="RUR418" s="132"/>
      <c r="RUS418" s="132"/>
      <c r="RUT418" s="140"/>
      <c r="RUU418" s="140"/>
      <c r="RUV418" s="132"/>
      <c r="RUW418" s="141"/>
      <c r="RUY418" s="2"/>
      <c r="RUZ418" s="2"/>
      <c r="RVA418" s="2"/>
      <c r="RVB418" s="2"/>
      <c r="RVC418" s="2"/>
      <c r="RVD418" s="2"/>
      <c r="RVE418" s="2"/>
      <c r="RVF418" s="2"/>
      <c r="RVH418" s="132"/>
      <c r="RVI418" s="132"/>
      <c r="RVJ418" s="140"/>
      <c r="RVK418" s="132"/>
      <c r="RVL418" s="132"/>
      <c r="RVM418" s="132"/>
      <c r="RVN418" s="140"/>
      <c r="RVO418" s="140"/>
      <c r="RVP418" s="132"/>
      <c r="RVQ418" s="141"/>
      <c r="RVS418" s="2"/>
      <c r="RVT418" s="2"/>
      <c r="RVU418" s="2"/>
      <c r="RVV418" s="2"/>
      <c r="RVW418" s="2"/>
      <c r="RVX418" s="2"/>
      <c r="RVY418" s="2"/>
      <c r="RVZ418" s="2"/>
      <c r="RWB418" s="132"/>
      <c r="RWC418" s="132"/>
      <c r="RWD418" s="140"/>
      <c r="RWE418" s="132"/>
      <c r="RWF418" s="132"/>
      <c r="RWG418" s="132"/>
      <c r="RWH418" s="140"/>
      <c r="RWI418" s="140"/>
      <c r="RWJ418" s="132"/>
      <c r="RWK418" s="141"/>
      <c r="RWM418" s="2"/>
      <c r="RWN418" s="2"/>
      <c r="RWO418" s="2"/>
      <c r="RWP418" s="2"/>
      <c r="RWQ418" s="2"/>
      <c r="RWR418" s="2"/>
      <c r="RWS418" s="2"/>
      <c r="RWT418" s="2"/>
      <c r="RWV418" s="132"/>
      <c r="RWW418" s="132"/>
      <c r="RWX418" s="140"/>
      <c r="RWY418" s="132"/>
      <c r="RWZ418" s="132"/>
      <c r="RXA418" s="132"/>
      <c r="RXB418" s="140"/>
      <c r="RXC418" s="140"/>
      <c r="RXD418" s="132"/>
      <c r="RXE418" s="141"/>
      <c r="RXG418" s="2"/>
      <c r="RXH418" s="2"/>
      <c r="RXI418" s="2"/>
      <c r="RXJ418" s="2"/>
      <c r="RXK418" s="2"/>
      <c r="RXL418" s="2"/>
      <c r="RXM418" s="2"/>
      <c r="RXN418" s="2"/>
      <c r="RXP418" s="132"/>
      <c r="RXQ418" s="132"/>
      <c r="RXR418" s="140"/>
      <c r="RXS418" s="132"/>
      <c r="RXT418" s="132"/>
      <c r="RXU418" s="132"/>
      <c r="RXV418" s="140"/>
      <c r="RXW418" s="140"/>
      <c r="RXX418" s="132"/>
      <c r="RXY418" s="141"/>
      <c r="RYA418" s="2"/>
      <c r="RYB418" s="2"/>
      <c r="RYC418" s="2"/>
      <c r="RYD418" s="2"/>
      <c r="RYE418" s="2"/>
      <c r="RYF418" s="2"/>
      <c r="RYG418" s="2"/>
      <c r="RYH418" s="2"/>
      <c r="RYJ418" s="132"/>
      <c r="RYK418" s="132"/>
      <c r="RYL418" s="140"/>
      <c r="RYM418" s="132"/>
      <c r="RYN418" s="132"/>
      <c r="RYO418" s="132"/>
      <c r="RYP418" s="140"/>
      <c r="RYQ418" s="140"/>
      <c r="RYR418" s="132"/>
      <c r="RYS418" s="141"/>
      <c r="RYU418" s="2"/>
      <c r="RYV418" s="2"/>
      <c r="RYW418" s="2"/>
      <c r="RYX418" s="2"/>
      <c r="RYY418" s="2"/>
      <c r="RYZ418" s="2"/>
      <c r="RZA418" s="2"/>
      <c r="RZB418" s="2"/>
      <c r="RZD418" s="132"/>
      <c r="RZE418" s="132"/>
      <c r="RZF418" s="140"/>
      <c r="RZG418" s="132"/>
      <c r="RZH418" s="132"/>
      <c r="RZI418" s="132"/>
      <c r="RZJ418" s="140"/>
      <c r="RZK418" s="140"/>
      <c r="RZL418" s="132"/>
      <c r="RZM418" s="141"/>
      <c r="RZO418" s="2"/>
      <c r="RZP418" s="2"/>
      <c r="RZQ418" s="2"/>
      <c r="RZR418" s="2"/>
      <c r="RZS418" s="2"/>
      <c r="RZT418" s="2"/>
      <c r="RZU418" s="2"/>
      <c r="RZV418" s="2"/>
      <c r="RZX418" s="132"/>
      <c r="RZY418" s="132"/>
      <c r="RZZ418" s="140"/>
      <c r="SAA418" s="132"/>
      <c r="SAB418" s="132"/>
      <c r="SAC418" s="132"/>
      <c r="SAD418" s="140"/>
      <c r="SAE418" s="140"/>
      <c r="SAF418" s="132"/>
      <c r="SAG418" s="141"/>
      <c r="SAI418" s="2"/>
      <c r="SAJ418" s="2"/>
      <c r="SAK418" s="2"/>
      <c r="SAL418" s="2"/>
      <c r="SAM418" s="2"/>
      <c r="SAN418" s="2"/>
      <c r="SAO418" s="2"/>
      <c r="SAP418" s="2"/>
      <c r="SAR418" s="132"/>
      <c r="SAS418" s="132"/>
      <c r="SAT418" s="140"/>
      <c r="SAU418" s="132"/>
      <c r="SAV418" s="132"/>
      <c r="SAW418" s="132"/>
      <c r="SAX418" s="140"/>
      <c r="SAY418" s="140"/>
      <c r="SAZ418" s="132"/>
      <c r="SBA418" s="141"/>
      <c r="SBC418" s="2"/>
      <c r="SBD418" s="2"/>
      <c r="SBE418" s="2"/>
      <c r="SBF418" s="2"/>
      <c r="SBG418" s="2"/>
      <c r="SBH418" s="2"/>
      <c r="SBI418" s="2"/>
      <c r="SBJ418" s="2"/>
      <c r="SBL418" s="132"/>
      <c r="SBM418" s="132"/>
      <c r="SBN418" s="140"/>
      <c r="SBO418" s="132"/>
      <c r="SBP418" s="132"/>
      <c r="SBQ418" s="132"/>
      <c r="SBR418" s="140"/>
      <c r="SBS418" s="140"/>
      <c r="SBT418" s="132"/>
      <c r="SBU418" s="141"/>
      <c r="SBW418" s="2"/>
      <c r="SBX418" s="2"/>
      <c r="SBY418" s="2"/>
      <c r="SBZ418" s="2"/>
      <c r="SCA418" s="2"/>
      <c r="SCB418" s="2"/>
      <c r="SCC418" s="2"/>
      <c r="SCD418" s="2"/>
      <c r="SCF418" s="132"/>
      <c r="SCG418" s="132"/>
      <c r="SCH418" s="140"/>
      <c r="SCI418" s="132"/>
      <c r="SCJ418" s="132"/>
      <c r="SCK418" s="132"/>
      <c r="SCL418" s="140"/>
      <c r="SCM418" s="140"/>
      <c r="SCN418" s="132"/>
      <c r="SCO418" s="141"/>
      <c r="SCQ418" s="2"/>
      <c r="SCR418" s="2"/>
      <c r="SCS418" s="2"/>
      <c r="SCT418" s="2"/>
      <c r="SCU418" s="2"/>
      <c r="SCV418" s="2"/>
      <c r="SCW418" s="2"/>
      <c r="SCX418" s="2"/>
      <c r="SCZ418" s="132"/>
      <c r="SDA418" s="132"/>
      <c r="SDB418" s="140"/>
      <c r="SDC418" s="132"/>
      <c r="SDD418" s="132"/>
      <c r="SDE418" s="132"/>
      <c r="SDF418" s="140"/>
      <c r="SDG418" s="140"/>
      <c r="SDH418" s="132"/>
      <c r="SDI418" s="141"/>
      <c r="SDK418" s="2"/>
      <c r="SDL418" s="2"/>
      <c r="SDM418" s="2"/>
      <c r="SDN418" s="2"/>
      <c r="SDO418" s="2"/>
      <c r="SDP418" s="2"/>
      <c r="SDQ418" s="2"/>
      <c r="SDR418" s="2"/>
      <c r="SDT418" s="132"/>
      <c r="SDU418" s="132"/>
      <c r="SDV418" s="140"/>
      <c r="SDW418" s="132"/>
      <c r="SDX418" s="132"/>
      <c r="SDY418" s="132"/>
      <c r="SDZ418" s="140"/>
      <c r="SEA418" s="140"/>
      <c r="SEB418" s="132"/>
      <c r="SEC418" s="141"/>
      <c r="SEE418" s="2"/>
      <c r="SEF418" s="2"/>
      <c r="SEG418" s="2"/>
      <c r="SEH418" s="2"/>
      <c r="SEI418" s="2"/>
      <c r="SEJ418" s="2"/>
      <c r="SEK418" s="2"/>
      <c r="SEL418" s="2"/>
      <c r="SEN418" s="132"/>
      <c r="SEO418" s="132"/>
      <c r="SEP418" s="140"/>
      <c r="SEQ418" s="132"/>
      <c r="SER418" s="132"/>
      <c r="SES418" s="132"/>
      <c r="SET418" s="140"/>
      <c r="SEU418" s="140"/>
      <c r="SEV418" s="132"/>
      <c r="SEW418" s="141"/>
      <c r="SEY418" s="2"/>
      <c r="SEZ418" s="2"/>
      <c r="SFA418" s="2"/>
      <c r="SFB418" s="2"/>
      <c r="SFC418" s="2"/>
      <c r="SFD418" s="2"/>
      <c r="SFE418" s="2"/>
      <c r="SFF418" s="2"/>
      <c r="SFH418" s="132"/>
      <c r="SFI418" s="132"/>
      <c r="SFJ418" s="140"/>
      <c r="SFK418" s="132"/>
      <c r="SFL418" s="132"/>
      <c r="SFM418" s="132"/>
      <c r="SFN418" s="140"/>
      <c r="SFO418" s="140"/>
      <c r="SFP418" s="132"/>
      <c r="SFQ418" s="141"/>
      <c r="SFS418" s="2"/>
      <c r="SFT418" s="2"/>
      <c r="SFU418" s="2"/>
      <c r="SFV418" s="2"/>
      <c r="SFW418" s="2"/>
      <c r="SFX418" s="2"/>
      <c r="SFY418" s="2"/>
      <c r="SFZ418" s="2"/>
      <c r="SGB418" s="132"/>
      <c r="SGC418" s="132"/>
      <c r="SGD418" s="140"/>
      <c r="SGE418" s="132"/>
      <c r="SGF418" s="132"/>
      <c r="SGG418" s="132"/>
      <c r="SGH418" s="140"/>
      <c r="SGI418" s="140"/>
      <c r="SGJ418" s="132"/>
      <c r="SGK418" s="141"/>
      <c r="SGM418" s="2"/>
      <c r="SGN418" s="2"/>
      <c r="SGO418" s="2"/>
      <c r="SGP418" s="2"/>
      <c r="SGQ418" s="2"/>
      <c r="SGR418" s="2"/>
      <c r="SGS418" s="2"/>
      <c r="SGT418" s="2"/>
      <c r="SGV418" s="132"/>
      <c r="SGW418" s="132"/>
      <c r="SGX418" s="140"/>
      <c r="SGY418" s="132"/>
      <c r="SGZ418" s="132"/>
      <c r="SHA418" s="132"/>
      <c r="SHB418" s="140"/>
      <c r="SHC418" s="140"/>
      <c r="SHD418" s="132"/>
      <c r="SHE418" s="141"/>
      <c r="SHG418" s="2"/>
      <c r="SHH418" s="2"/>
      <c r="SHI418" s="2"/>
      <c r="SHJ418" s="2"/>
      <c r="SHK418" s="2"/>
      <c r="SHL418" s="2"/>
      <c r="SHM418" s="2"/>
      <c r="SHN418" s="2"/>
      <c r="SHP418" s="132"/>
      <c r="SHQ418" s="132"/>
      <c r="SHR418" s="140"/>
      <c r="SHS418" s="132"/>
      <c r="SHT418" s="132"/>
      <c r="SHU418" s="132"/>
      <c r="SHV418" s="140"/>
      <c r="SHW418" s="140"/>
      <c r="SHX418" s="132"/>
      <c r="SHY418" s="141"/>
      <c r="SIA418" s="2"/>
      <c r="SIB418" s="2"/>
      <c r="SIC418" s="2"/>
      <c r="SID418" s="2"/>
      <c r="SIE418" s="2"/>
      <c r="SIF418" s="2"/>
      <c r="SIG418" s="2"/>
      <c r="SIH418" s="2"/>
      <c r="SIJ418" s="132"/>
      <c r="SIK418" s="132"/>
      <c r="SIL418" s="140"/>
      <c r="SIM418" s="132"/>
      <c r="SIN418" s="132"/>
      <c r="SIO418" s="132"/>
      <c r="SIP418" s="140"/>
      <c r="SIQ418" s="140"/>
      <c r="SIR418" s="132"/>
      <c r="SIS418" s="141"/>
      <c r="SIU418" s="2"/>
      <c r="SIV418" s="2"/>
      <c r="SIW418" s="2"/>
      <c r="SIX418" s="2"/>
      <c r="SIY418" s="2"/>
      <c r="SIZ418" s="2"/>
      <c r="SJA418" s="2"/>
      <c r="SJB418" s="2"/>
      <c r="SJD418" s="132"/>
      <c r="SJE418" s="132"/>
      <c r="SJF418" s="140"/>
      <c r="SJG418" s="132"/>
      <c r="SJH418" s="132"/>
      <c r="SJI418" s="132"/>
      <c r="SJJ418" s="140"/>
      <c r="SJK418" s="140"/>
      <c r="SJL418" s="132"/>
      <c r="SJM418" s="141"/>
      <c r="SJO418" s="2"/>
      <c r="SJP418" s="2"/>
      <c r="SJQ418" s="2"/>
      <c r="SJR418" s="2"/>
      <c r="SJS418" s="2"/>
      <c r="SJT418" s="2"/>
      <c r="SJU418" s="2"/>
      <c r="SJV418" s="2"/>
      <c r="SJX418" s="132"/>
      <c r="SJY418" s="132"/>
      <c r="SJZ418" s="140"/>
      <c r="SKA418" s="132"/>
      <c r="SKB418" s="132"/>
      <c r="SKC418" s="132"/>
      <c r="SKD418" s="140"/>
      <c r="SKE418" s="140"/>
      <c r="SKF418" s="132"/>
      <c r="SKG418" s="141"/>
      <c r="SKI418" s="2"/>
      <c r="SKJ418" s="2"/>
      <c r="SKK418" s="2"/>
      <c r="SKL418" s="2"/>
      <c r="SKM418" s="2"/>
      <c r="SKN418" s="2"/>
      <c r="SKO418" s="2"/>
      <c r="SKP418" s="2"/>
      <c r="SKR418" s="132"/>
      <c r="SKS418" s="132"/>
      <c r="SKT418" s="140"/>
      <c r="SKU418" s="132"/>
      <c r="SKV418" s="132"/>
      <c r="SKW418" s="132"/>
      <c r="SKX418" s="140"/>
      <c r="SKY418" s="140"/>
      <c r="SKZ418" s="132"/>
      <c r="SLA418" s="141"/>
      <c r="SLC418" s="2"/>
      <c r="SLD418" s="2"/>
      <c r="SLE418" s="2"/>
      <c r="SLF418" s="2"/>
      <c r="SLG418" s="2"/>
      <c r="SLH418" s="2"/>
      <c r="SLI418" s="2"/>
      <c r="SLJ418" s="2"/>
      <c r="SLL418" s="132"/>
      <c r="SLM418" s="132"/>
      <c r="SLN418" s="140"/>
      <c r="SLO418" s="132"/>
      <c r="SLP418" s="132"/>
      <c r="SLQ418" s="132"/>
      <c r="SLR418" s="140"/>
      <c r="SLS418" s="140"/>
      <c r="SLT418" s="132"/>
      <c r="SLU418" s="141"/>
      <c r="SLW418" s="2"/>
      <c r="SLX418" s="2"/>
      <c r="SLY418" s="2"/>
      <c r="SLZ418" s="2"/>
      <c r="SMA418" s="2"/>
      <c r="SMB418" s="2"/>
      <c r="SMC418" s="2"/>
      <c r="SMD418" s="2"/>
      <c r="SMF418" s="132"/>
      <c r="SMG418" s="132"/>
      <c r="SMH418" s="140"/>
      <c r="SMI418" s="132"/>
      <c r="SMJ418" s="132"/>
      <c r="SMK418" s="132"/>
      <c r="SML418" s="140"/>
      <c r="SMM418" s="140"/>
      <c r="SMN418" s="132"/>
      <c r="SMO418" s="141"/>
      <c r="SMQ418" s="2"/>
      <c r="SMR418" s="2"/>
      <c r="SMS418" s="2"/>
      <c r="SMT418" s="2"/>
      <c r="SMU418" s="2"/>
      <c r="SMV418" s="2"/>
      <c r="SMW418" s="2"/>
      <c r="SMX418" s="2"/>
      <c r="SMZ418" s="132"/>
      <c r="SNA418" s="132"/>
      <c r="SNB418" s="140"/>
      <c r="SNC418" s="132"/>
      <c r="SND418" s="132"/>
      <c r="SNE418" s="132"/>
      <c r="SNF418" s="140"/>
      <c r="SNG418" s="140"/>
      <c r="SNH418" s="132"/>
      <c r="SNI418" s="141"/>
      <c r="SNK418" s="2"/>
      <c r="SNL418" s="2"/>
      <c r="SNM418" s="2"/>
      <c r="SNN418" s="2"/>
      <c r="SNO418" s="2"/>
      <c r="SNP418" s="2"/>
      <c r="SNQ418" s="2"/>
      <c r="SNR418" s="2"/>
      <c r="SNT418" s="132"/>
      <c r="SNU418" s="132"/>
      <c r="SNV418" s="140"/>
      <c r="SNW418" s="132"/>
      <c r="SNX418" s="132"/>
      <c r="SNY418" s="132"/>
      <c r="SNZ418" s="140"/>
      <c r="SOA418" s="140"/>
      <c r="SOB418" s="132"/>
      <c r="SOC418" s="141"/>
      <c r="SOE418" s="2"/>
      <c r="SOF418" s="2"/>
      <c r="SOG418" s="2"/>
      <c r="SOH418" s="2"/>
      <c r="SOI418" s="2"/>
      <c r="SOJ418" s="2"/>
      <c r="SOK418" s="2"/>
      <c r="SOL418" s="2"/>
      <c r="SON418" s="132"/>
      <c r="SOO418" s="132"/>
      <c r="SOP418" s="140"/>
      <c r="SOQ418" s="132"/>
      <c r="SOR418" s="132"/>
      <c r="SOS418" s="132"/>
      <c r="SOT418" s="140"/>
      <c r="SOU418" s="140"/>
      <c r="SOV418" s="132"/>
      <c r="SOW418" s="141"/>
      <c r="SOY418" s="2"/>
      <c r="SOZ418" s="2"/>
      <c r="SPA418" s="2"/>
      <c r="SPB418" s="2"/>
      <c r="SPC418" s="2"/>
      <c r="SPD418" s="2"/>
      <c r="SPE418" s="2"/>
      <c r="SPF418" s="2"/>
      <c r="SPH418" s="132"/>
      <c r="SPI418" s="132"/>
      <c r="SPJ418" s="140"/>
      <c r="SPK418" s="132"/>
      <c r="SPL418" s="132"/>
      <c r="SPM418" s="132"/>
      <c r="SPN418" s="140"/>
      <c r="SPO418" s="140"/>
      <c r="SPP418" s="132"/>
      <c r="SPQ418" s="141"/>
      <c r="SPS418" s="2"/>
      <c r="SPT418" s="2"/>
      <c r="SPU418" s="2"/>
      <c r="SPV418" s="2"/>
      <c r="SPW418" s="2"/>
      <c r="SPX418" s="2"/>
      <c r="SPY418" s="2"/>
      <c r="SPZ418" s="2"/>
      <c r="SQB418" s="132"/>
      <c r="SQC418" s="132"/>
      <c r="SQD418" s="140"/>
      <c r="SQE418" s="132"/>
      <c r="SQF418" s="132"/>
      <c r="SQG418" s="132"/>
      <c r="SQH418" s="140"/>
      <c r="SQI418" s="140"/>
      <c r="SQJ418" s="132"/>
      <c r="SQK418" s="141"/>
      <c r="SQM418" s="2"/>
      <c r="SQN418" s="2"/>
      <c r="SQO418" s="2"/>
      <c r="SQP418" s="2"/>
      <c r="SQQ418" s="2"/>
      <c r="SQR418" s="2"/>
      <c r="SQS418" s="2"/>
      <c r="SQT418" s="2"/>
      <c r="SQV418" s="132"/>
      <c r="SQW418" s="132"/>
      <c r="SQX418" s="140"/>
      <c r="SQY418" s="132"/>
      <c r="SQZ418" s="132"/>
      <c r="SRA418" s="132"/>
      <c r="SRB418" s="140"/>
      <c r="SRC418" s="140"/>
      <c r="SRD418" s="132"/>
      <c r="SRE418" s="141"/>
      <c r="SRG418" s="2"/>
      <c r="SRH418" s="2"/>
      <c r="SRI418" s="2"/>
      <c r="SRJ418" s="2"/>
      <c r="SRK418" s="2"/>
      <c r="SRL418" s="2"/>
      <c r="SRM418" s="2"/>
      <c r="SRN418" s="2"/>
      <c r="SRP418" s="132"/>
      <c r="SRQ418" s="132"/>
      <c r="SRR418" s="140"/>
      <c r="SRS418" s="132"/>
      <c r="SRT418" s="132"/>
      <c r="SRU418" s="132"/>
      <c r="SRV418" s="140"/>
      <c r="SRW418" s="140"/>
      <c r="SRX418" s="132"/>
      <c r="SRY418" s="141"/>
      <c r="SSA418" s="2"/>
      <c r="SSB418" s="2"/>
      <c r="SSC418" s="2"/>
      <c r="SSD418" s="2"/>
      <c r="SSE418" s="2"/>
      <c r="SSF418" s="2"/>
      <c r="SSG418" s="2"/>
      <c r="SSH418" s="2"/>
      <c r="SSJ418" s="132"/>
      <c r="SSK418" s="132"/>
      <c r="SSL418" s="140"/>
      <c r="SSM418" s="132"/>
      <c r="SSN418" s="132"/>
      <c r="SSO418" s="132"/>
      <c r="SSP418" s="140"/>
      <c r="SSQ418" s="140"/>
      <c r="SSR418" s="132"/>
      <c r="SSS418" s="141"/>
      <c r="SSU418" s="2"/>
      <c r="SSV418" s="2"/>
      <c r="SSW418" s="2"/>
      <c r="SSX418" s="2"/>
      <c r="SSY418" s="2"/>
      <c r="SSZ418" s="2"/>
      <c r="STA418" s="2"/>
      <c r="STB418" s="2"/>
      <c r="STD418" s="132"/>
      <c r="STE418" s="132"/>
      <c r="STF418" s="140"/>
      <c r="STG418" s="132"/>
      <c r="STH418" s="132"/>
      <c r="STI418" s="132"/>
      <c r="STJ418" s="140"/>
      <c r="STK418" s="140"/>
      <c r="STL418" s="132"/>
      <c r="STM418" s="141"/>
      <c r="STO418" s="2"/>
      <c r="STP418" s="2"/>
      <c r="STQ418" s="2"/>
      <c r="STR418" s="2"/>
      <c r="STS418" s="2"/>
      <c r="STT418" s="2"/>
      <c r="STU418" s="2"/>
      <c r="STV418" s="2"/>
      <c r="STX418" s="132"/>
      <c r="STY418" s="132"/>
      <c r="STZ418" s="140"/>
      <c r="SUA418" s="132"/>
      <c r="SUB418" s="132"/>
      <c r="SUC418" s="132"/>
      <c r="SUD418" s="140"/>
      <c r="SUE418" s="140"/>
      <c r="SUF418" s="132"/>
      <c r="SUG418" s="141"/>
      <c r="SUI418" s="2"/>
      <c r="SUJ418" s="2"/>
      <c r="SUK418" s="2"/>
      <c r="SUL418" s="2"/>
      <c r="SUM418" s="2"/>
      <c r="SUN418" s="2"/>
      <c r="SUO418" s="2"/>
      <c r="SUP418" s="2"/>
      <c r="SUR418" s="132"/>
      <c r="SUS418" s="132"/>
      <c r="SUT418" s="140"/>
      <c r="SUU418" s="132"/>
      <c r="SUV418" s="132"/>
      <c r="SUW418" s="132"/>
      <c r="SUX418" s="140"/>
      <c r="SUY418" s="140"/>
      <c r="SUZ418" s="132"/>
      <c r="SVA418" s="141"/>
      <c r="SVC418" s="2"/>
      <c r="SVD418" s="2"/>
      <c r="SVE418" s="2"/>
      <c r="SVF418" s="2"/>
      <c r="SVG418" s="2"/>
      <c r="SVH418" s="2"/>
      <c r="SVI418" s="2"/>
      <c r="SVJ418" s="2"/>
      <c r="SVL418" s="132"/>
      <c r="SVM418" s="132"/>
      <c r="SVN418" s="140"/>
      <c r="SVO418" s="132"/>
      <c r="SVP418" s="132"/>
      <c r="SVQ418" s="132"/>
      <c r="SVR418" s="140"/>
      <c r="SVS418" s="140"/>
      <c r="SVT418" s="132"/>
      <c r="SVU418" s="141"/>
      <c r="SVW418" s="2"/>
      <c r="SVX418" s="2"/>
      <c r="SVY418" s="2"/>
      <c r="SVZ418" s="2"/>
      <c r="SWA418" s="2"/>
      <c r="SWB418" s="2"/>
      <c r="SWC418" s="2"/>
      <c r="SWD418" s="2"/>
      <c r="SWF418" s="132"/>
      <c r="SWG418" s="132"/>
      <c r="SWH418" s="140"/>
      <c r="SWI418" s="132"/>
      <c r="SWJ418" s="132"/>
      <c r="SWK418" s="132"/>
      <c r="SWL418" s="140"/>
      <c r="SWM418" s="140"/>
      <c r="SWN418" s="132"/>
      <c r="SWO418" s="141"/>
      <c r="SWQ418" s="2"/>
      <c r="SWR418" s="2"/>
      <c r="SWS418" s="2"/>
      <c r="SWT418" s="2"/>
      <c r="SWU418" s="2"/>
      <c r="SWV418" s="2"/>
      <c r="SWW418" s="2"/>
      <c r="SWX418" s="2"/>
      <c r="SWZ418" s="132"/>
      <c r="SXA418" s="132"/>
      <c r="SXB418" s="140"/>
      <c r="SXC418" s="132"/>
      <c r="SXD418" s="132"/>
      <c r="SXE418" s="132"/>
      <c r="SXF418" s="140"/>
      <c r="SXG418" s="140"/>
      <c r="SXH418" s="132"/>
      <c r="SXI418" s="141"/>
      <c r="SXK418" s="2"/>
      <c r="SXL418" s="2"/>
      <c r="SXM418" s="2"/>
      <c r="SXN418" s="2"/>
      <c r="SXO418" s="2"/>
      <c r="SXP418" s="2"/>
      <c r="SXQ418" s="2"/>
      <c r="SXR418" s="2"/>
      <c r="SXT418" s="132"/>
      <c r="SXU418" s="132"/>
      <c r="SXV418" s="140"/>
      <c r="SXW418" s="132"/>
      <c r="SXX418" s="132"/>
      <c r="SXY418" s="132"/>
      <c r="SXZ418" s="140"/>
      <c r="SYA418" s="140"/>
      <c r="SYB418" s="132"/>
      <c r="SYC418" s="141"/>
      <c r="SYE418" s="2"/>
      <c r="SYF418" s="2"/>
      <c r="SYG418" s="2"/>
      <c r="SYH418" s="2"/>
      <c r="SYI418" s="2"/>
      <c r="SYJ418" s="2"/>
      <c r="SYK418" s="2"/>
      <c r="SYL418" s="2"/>
      <c r="SYN418" s="132"/>
      <c r="SYO418" s="132"/>
      <c r="SYP418" s="140"/>
      <c r="SYQ418" s="132"/>
      <c r="SYR418" s="132"/>
      <c r="SYS418" s="132"/>
      <c r="SYT418" s="140"/>
      <c r="SYU418" s="140"/>
      <c r="SYV418" s="132"/>
      <c r="SYW418" s="141"/>
      <c r="SYY418" s="2"/>
      <c r="SYZ418" s="2"/>
      <c r="SZA418" s="2"/>
      <c r="SZB418" s="2"/>
      <c r="SZC418" s="2"/>
      <c r="SZD418" s="2"/>
      <c r="SZE418" s="2"/>
      <c r="SZF418" s="2"/>
      <c r="SZH418" s="132"/>
      <c r="SZI418" s="132"/>
      <c r="SZJ418" s="140"/>
      <c r="SZK418" s="132"/>
      <c r="SZL418" s="132"/>
      <c r="SZM418" s="132"/>
      <c r="SZN418" s="140"/>
      <c r="SZO418" s="140"/>
      <c r="SZP418" s="132"/>
      <c r="SZQ418" s="141"/>
      <c r="SZS418" s="2"/>
      <c r="SZT418" s="2"/>
      <c r="SZU418" s="2"/>
      <c r="SZV418" s="2"/>
      <c r="SZW418" s="2"/>
      <c r="SZX418" s="2"/>
      <c r="SZY418" s="2"/>
      <c r="SZZ418" s="2"/>
      <c r="TAB418" s="132"/>
      <c r="TAC418" s="132"/>
      <c r="TAD418" s="140"/>
      <c r="TAE418" s="132"/>
      <c r="TAF418" s="132"/>
      <c r="TAG418" s="132"/>
      <c r="TAH418" s="140"/>
      <c r="TAI418" s="140"/>
      <c r="TAJ418" s="132"/>
      <c r="TAK418" s="141"/>
      <c r="TAM418" s="2"/>
      <c r="TAN418" s="2"/>
      <c r="TAO418" s="2"/>
      <c r="TAP418" s="2"/>
      <c r="TAQ418" s="2"/>
      <c r="TAR418" s="2"/>
      <c r="TAS418" s="2"/>
      <c r="TAT418" s="2"/>
      <c r="TAV418" s="132"/>
      <c r="TAW418" s="132"/>
      <c r="TAX418" s="140"/>
      <c r="TAY418" s="132"/>
      <c r="TAZ418" s="132"/>
      <c r="TBA418" s="132"/>
      <c r="TBB418" s="140"/>
      <c r="TBC418" s="140"/>
      <c r="TBD418" s="132"/>
      <c r="TBE418" s="141"/>
      <c r="TBG418" s="2"/>
      <c r="TBH418" s="2"/>
      <c r="TBI418" s="2"/>
      <c r="TBJ418" s="2"/>
      <c r="TBK418" s="2"/>
      <c r="TBL418" s="2"/>
      <c r="TBM418" s="2"/>
      <c r="TBN418" s="2"/>
      <c r="TBP418" s="132"/>
      <c r="TBQ418" s="132"/>
      <c r="TBR418" s="140"/>
      <c r="TBS418" s="132"/>
      <c r="TBT418" s="132"/>
      <c r="TBU418" s="132"/>
      <c r="TBV418" s="140"/>
      <c r="TBW418" s="140"/>
      <c r="TBX418" s="132"/>
      <c r="TBY418" s="141"/>
      <c r="TCA418" s="2"/>
      <c r="TCB418" s="2"/>
      <c r="TCC418" s="2"/>
      <c r="TCD418" s="2"/>
      <c r="TCE418" s="2"/>
      <c r="TCF418" s="2"/>
      <c r="TCG418" s="2"/>
      <c r="TCH418" s="2"/>
      <c r="TCJ418" s="132"/>
      <c r="TCK418" s="132"/>
      <c r="TCL418" s="140"/>
      <c r="TCM418" s="132"/>
      <c r="TCN418" s="132"/>
      <c r="TCO418" s="132"/>
      <c r="TCP418" s="140"/>
      <c r="TCQ418" s="140"/>
      <c r="TCR418" s="132"/>
      <c r="TCS418" s="141"/>
      <c r="TCU418" s="2"/>
      <c r="TCV418" s="2"/>
      <c r="TCW418" s="2"/>
      <c r="TCX418" s="2"/>
      <c r="TCY418" s="2"/>
      <c r="TCZ418" s="2"/>
      <c r="TDA418" s="2"/>
      <c r="TDB418" s="2"/>
      <c r="TDD418" s="132"/>
      <c r="TDE418" s="132"/>
      <c r="TDF418" s="140"/>
      <c r="TDG418" s="132"/>
      <c r="TDH418" s="132"/>
      <c r="TDI418" s="132"/>
      <c r="TDJ418" s="140"/>
      <c r="TDK418" s="140"/>
      <c r="TDL418" s="132"/>
      <c r="TDM418" s="141"/>
      <c r="TDO418" s="2"/>
      <c r="TDP418" s="2"/>
      <c r="TDQ418" s="2"/>
      <c r="TDR418" s="2"/>
      <c r="TDS418" s="2"/>
      <c r="TDT418" s="2"/>
      <c r="TDU418" s="2"/>
      <c r="TDV418" s="2"/>
      <c r="TDX418" s="132"/>
      <c r="TDY418" s="132"/>
      <c r="TDZ418" s="140"/>
      <c r="TEA418" s="132"/>
      <c r="TEB418" s="132"/>
      <c r="TEC418" s="132"/>
      <c r="TED418" s="140"/>
      <c r="TEE418" s="140"/>
      <c r="TEF418" s="132"/>
      <c r="TEG418" s="141"/>
      <c r="TEI418" s="2"/>
      <c r="TEJ418" s="2"/>
      <c r="TEK418" s="2"/>
      <c r="TEL418" s="2"/>
      <c r="TEM418" s="2"/>
      <c r="TEN418" s="2"/>
      <c r="TEO418" s="2"/>
      <c r="TEP418" s="2"/>
      <c r="TER418" s="132"/>
      <c r="TES418" s="132"/>
      <c r="TET418" s="140"/>
      <c r="TEU418" s="132"/>
      <c r="TEV418" s="132"/>
      <c r="TEW418" s="132"/>
      <c r="TEX418" s="140"/>
      <c r="TEY418" s="140"/>
      <c r="TEZ418" s="132"/>
      <c r="TFA418" s="141"/>
      <c r="TFC418" s="2"/>
      <c r="TFD418" s="2"/>
      <c r="TFE418" s="2"/>
      <c r="TFF418" s="2"/>
      <c r="TFG418" s="2"/>
      <c r="TFH418" s="2"/>
      <c r="TFI418" s="2"/>
      <c r="TFJ418" s="2"/>
      <c r="TFL418" s="132"/>
      <c r="TFM418" s="132"/>
      <c r="TFN418" s="140"/>
      <c r="TFO418" s="132"/>
      <c r="TFP418" s="132"/>
      <c r="TFQ418" s="132"/>
      <c r="TFR418" s="140"/>
      <c r="TFS418" s="140"/>
      <c r="TFT418" s="132"/>
      <c r="TFU418" s="141"/>
      <c r="TFW418" s="2"/>
      <c r="TFX418" s="2"/>
      <c r="TFY418" s="2"/>
      <c r="TFZ418" s="2"/>
      <c r="TGA418" s="2"/>
      <c r="TGB418" s="2"/>
      <c r="TGC418" s="2"/>
      <c r="TGD418" s="2"/>
      <c r="TGF418" s="132"/>
      <c r="TGG418" s="132"/>
      <c r="TGH418" s="140"/>
      <c r="TGI418" s="132"/>
      <c r="TGJ418" s="132"/>
      <c r="TGK418" s="132"/>
      <c r="TGL418" s="140"/>
      <c r="TGM418" s="140"/>
      <c r="TGN418" s="132"/>
      <c r="TGO418" s="141"/>
      <c r="TGQ418" s="2"/>
      <c r="TGR418" s="2"/>
      <c r="TGS418" s="2"/>
      <c r="TGT418" s="2"/>
      <c r="TGU418" s="2"/>
      <c r="TGV418" s="2"/>
      <c r="TGW418" s="2"/>
      <c r="TGX418" s="2"/>
      <c r="TGZ418" s="132"/>
      <c r="THA418" s="132"/>
      <c r="THB418" s="140"/>
      <c r="THC418" s="132"/>
      <c r="THD418" s="132"/>
      <c r="THE418" s="132"/>
      <c r="THF418" s="140"/>
      <c r="THG418" s="140"/>
      <c r="THH418" s="132"/>
      <c r="THI418" s="141"/>
      <c r="THK418" s="2"/>
      <c r="THL418" s="2"/>
      <c r="THM418" s="2"/>
      <c r="THN418" s="2"/>
      <c r="THO418" s="2"/>
      <c r="THP418" s="2"/>
      <c r="THQ418" s="2"/>
      <c r="THR418" s="2"/>
      <c r="THT418" s="132"/>
      <c r="THU418" s="132"/>
      <c r="THV418" s="140"/>
      <c r="THW418" s="132"/>
      <c r="THX418" s="132"/>
      <c r="THY418" s="132"/>
      <c r="THZ418" s="140"/>
      <c r="TIA418" s="140"/>
      <c r="TIB418" s="132"/>
      <c r="TIC418" s="141"/>
      <c r="TIE418" s="2"/>
      <c r="TIF418" s="2"/>
      <c r="TIG418" s="2"/>
      <c r="TIH418" s="2"/>
      <c r="TII418" s="2"/>
      <c r="TIJ418" s="2"/>
      <c r="TIK418" s="2"/>
      <c r="TIL418" s="2"/>
      <c r="TIN418" s="132"/>
      <c r="TIO418" s="132"/>
      <c r="TIP418" s="140"/>
      <c r="TIQ418" s="132"/>
      <c r="TIR418" s="132"/>
      <c r="TIS418" s="132"/>
      <c r="TIT418" s="140"/>
      <c r="TIU418" s="140"/>
      <c r="TIV418" s="132"/>
      <c r="TIW418" s="141"/>
      <c r="TIY418" s="2"/>
      <c r="TIZ418" s="2"/>
      <c r="TJA418" s="2"/>
      <c r="TJB418" s="2"/>
      <c r="TJC418" s="2"/>
      <c r="TJD418" s="2"/>
      <c r="TJE418" s="2"/>
      <c r="TJF418" s="2"/>
      <c r="TJH418" s="132"/>
      <c r="TJI418" s="132"/>
      <c r="TJJ418" s="140"/>
      <c r="TJK418" s="132"/>
      <c r="TJL418" s="132"/>
      <c r="TJM418" s="132"/>
      <c r="TJN418" s="140"/>
      <c r="TJO418" s="140"/>
      <c r="TJP418" s="132"/>
      <c r="TJQ418" s="141"/>
      <c r="TJS418" s="2"/>
      <c r="TJT418" s="2"/>
      <c r="TJU418" s="2"/>
      <c r="TJV418" s="2"/>
      <c r="TJW418" s="2"/>
      <c r="TJX418" s="2"/>
      <c r="TJY418" s="2"/>
      <c r="TJZ418" s="2"/>
      <c r="TKB418" s="132"/>
      <c r="TKC418" s="132"/>
      <c r="TKD418" s="140"/>
      <c r="TKE418" s="132"/>
      <c r="TKF418" s="132"/>
      <c r="TKG418" s="132"/>
      <c r="TKH418" s="140"/>
      <c r="TKI418" s="140"/>
      <c r="TKJ418" s="132"/>
      <c r="TKK418" s="141"/>
      <c r="TKM418" s="2"/>
      <c r="TKN418" s="2"/>
      <c r="TKO418" s="2"/>
      <c r="TKP418" s="2"/>
      <c r="TKQ418" s="2"/>
      <c r="TKR418" s="2"/>
      <c r="TKS418" s="2"/>
      <c r="TKT418" s="2"/>
      <c r="TKV418" s="132"/>
      <c r="TKW418" s="132"/>
      <c r="TKX418" s="140"/>
      <c r="TKY418" s="132"/>
      <c r="TKZ418" s="132"/>
      <c r="TLA418" s="132"/>
      <c r="TLB418" s="140"/>
      <c r="TLC418" s="140"/>
      <c r="TLD418" s="132"/>
      <c r="TLE418" s="141"/>
      <c r="TLG418" s="2"/>
      <c r="TLH418" s="2"/>
      <c r="TLI418" s="2"/>
      <c r="TLJ418" s="2"/>
      <c r="TLK418" s="2"/>
      <c r="TLL418" s="2"/>
      <c r="TLM418" s="2"/>
      <c r="TLN418" s="2"/>
      <c r="TLP418" s="132"/>
      <c r="TLQ418" s="132"/>
      <c r="TLR418" s="140"/>
      <c r="TLS418" s="132"/>
      <c r="TLT418" s="132"/>
      <c r="TLU418" s="132"/>
      <c r="TLV418" s="140"/>
      <c r="TLW418" s="140"/>
      <c r="TLX418" s="132"/>
      <c r="TLY418" s="141"/>
      <c r="TMA418" s="2"/>
      <c r="TMB418" s="2"/>
      <c r="TMC418" s="2"/>
      <c r="TMD418" s="2"/>
      <c r="TME418" s="2"/>
      <c r="TMF418" s="2"/>
      <c r="TMG418" s="2"/>
      <c r="TMH418" s="2"/>
      <c r="TMJ418" s="132"/>
      <c r="TMK418" s="132"/>
      <c r="TML418" s="140"/>
      <c r="TMM418" s="132"/>
      <c r="TMN418" s="132"/>
      <c r="TMO418" s="132"/>
      <c r="TMP418" s="140"/>
      <c r="TMQ418" s="140"/>
      <c r="TMR418" s="132"/>
      <c r="TMS418" s="141"/>
      <c r="TMU418" s="2"/>
      <c r="TMV418" s="2"/>
      <c r="TMW418" s="2"/>
      <c r="TMX418" s="2"/>
      <c r="TMY418" s="2"/>
      <c r="TMZ418" s="2"/>
      <c r="TNA418" s="2"/>
      <c r="TNB418" s="2"/>
      <c r="TND418" s="132"/>
      <c r="TNE418" s="132"/>
      <c r="TNF418" s="140"/>
      <c r="TNG418" s="132"/>
      <c r="TNH418" s="132"/>
      <c r="TNI418" s="132"/>
      <c r="TNJ418" s="140"/>
      <c r="TNK418" s="140"/>
      <c r="TNL418" s="132"/>
      <c r="TNM418" s="141"/>
      <c r="TNO418" s="2"/>
      <c r="TNP418" s="2"/>
      <c r="TNQ418" s="2"/>
      <c r="TNR418" s="2"/>
      <c r="TNS418" s="2"/>
      <c r="TNT418" s="2"/>
      <c r="TNU418" s="2"/>
      <c r="TNV418" s="2"/>
      <c r="TNX418" s="132"/>
      <c r="TNY418" s="132"/>
      <c r="TNZ418" s="140"/>
      <c r="TOA418" s="132"/>
      <c r="TOB418" s="132"/>
      <c r="TOC418" s="132"/>
      <c r="TOD418" s="140"/>
      <c r="TOE418" s="140"/>
      <c r="TOF418" s="132"/>
      <c r="TOG418" s="141"/>
      <c r="TOI418" s="2"/>
      <c r="TOJ418" s="2"/>
      <c r="TOK418" s="2"/>
      <c r="TOL418" s="2"/>
      <c r="TOM418" s="2"/>
      <c r="TON418" s="2"/>
      <c r="TOO418" s="2"/>
      <c r="TOP418" s="2"/>
      <c r="TOR418" s="132"/>
      <c r="TOS418" s="132"/>
      <c r="TOT418" s="140"/>
      <c r="TOU418" s="132"/>
      <c r="TOV418" s="132"/>
      <c r="TOW418" s="132"/>
      <c r="TOX418" s="140"/>
      <c r="TOY418" s="140"/>
      <c r="TOZ418" s="132"/>
      <c r="TPA418" s="141"/>
      <c r="TPC418" s="2"/>
      <c r="TPD418" s="2"/>
      <c r="TPE418" s="2"/>
      <c r="TPF418" s="2"/>
      <c r="TPG418" s="2"/>
      <c r="TPH418" s="2"/>
      <c r="TPI418" s="2"/>
      <c r="TPJ418" s="2"/>
      <c r="TPL418" s="132"/>
      <c r="TPM418" s="132"/>
      <c r="TPN418" s="140"/>
      <c r="TPO418" s="132"/>
      <c r="TPP418" s="132"/>
      <c r="TPQ418" s="132"/>
      <c r="TPR418" s="140"/>
      <c r="TPS418" s="140"/>
      <c r="TPT418" s="132"/>
      <c r="TPU418" s="141"/>
      <c r="TPW418" s="2"/>
      <c r="TPX418" s="2"/>
      <c r="TPY418" s="2"/>
      <c r="TPZ418" s="2"/>
      <c r="TQA418" s="2"/>
      <c r="TQB418" s="2"/>
      <c r="TQC418" s="2"/>
      <c r="TQD418" s="2"/>
      <c r="TQF418" s="132"/>
      <c r="TQG418" s="132"/>
      <c r="TQH418" s="140"/>
      <c r="TQI418" s="132"/>
      <c r="TQJ418" s="132"/>
      <c r="TQK418" s="132"/>
      <c r="TQL418" s="140"/>
      <c r="TQM418" s="140"/>
      <c r="TQN418" s="132"/>
      <c r="TQO418" s="141"/>
      <c r="TQQ418" s="2"/>
      <c r="TQR418" s="2"/>
      <c r="TQS418" s="2"/>
      <c r="TQT418" s="2"/>
      <c r="TQU418" s="2"/>
      <c r="TQV418" s="2"/>
      <c r="TQW418" s="2"/>
      <c r="TQX418" s="2"/>
      <c r="TQZ418" s="132"/>
      <c r="TRA418" s="132"/>
      <c r="TRB418" s="140"/>
      <c r="TRC418" s="132"/>
      <c r="TRD418" s="132"/>
      <c r="TRE418" s="132"/>
      <c r="TRF418" s="140"/>
      <c r="TRG418" s="140"/>
      <c r="TRH418" s="132"/>
      <c r="TRI418" s="141"/>
      <c r="TRK418" s="2"/>
      <c r="TRL418" s="2"/>
      <c r="TRM418" s="2"/>
      <c r="TRN418" s="2"/>
      <c r="TRO418" s="2"/>
      <c r="TRP418" s="2"/>
      <c r="TRQ418" s="2"/>
      <c r="TRR418" s="2"/>
      <c r="TRT418" s="132"/>
      <c r="TRU418" s="132"/>
      <c r="TRV418" s="140"/>
      <c r="TRW418" s="132"/>
      <c r="TRX418" s="132"/>
      <c r="TRY418" s="132"/>
      <c r="TRZ418" s="140"/>
      <c r="TSA418" s="140"/>
      <c r="TSB418" s="132"/>
      <c r="TSC418" s="141"/>
      <c r="TSE418" s="2"/>
      <c r="TSF418" s="2"/>
      <c r="TSG418" s="2"/>
      <c r="TSH418" s="2"/>
      <c r="TSI418" s="2"/>
      <c r="TSJ418" s="2"/>
      <c r="TSK418" s="2"/>
      <c r="TSL418" s="2"/>
      <c r="TSN418" s="132"/>
      <c r="TSO418" s="132"/>
      <c r="TSP418" s="140"/>
      <c r="TSQ418" s="132"/>
      <c r="TSR418" s="132"/>
      <c r="TSS418" s="132"/>
      <c r="TST418" s="140"/>
      <c r="TSU418" s="140"/>
      <c r="TSV418" s="132"/>
      <c r="TSW418" s="141"/>
      <c r="TSY418" s="2"/>
      <c r="TSZ418" s="2"/>
      <c r="TTA418" s="2"/>
      <c r="TTB418" s="2"/>
      <c r="TTC418" s="2"/>
      <c r="TTD418" s="2"/>
      <c r="TTE418" s="2"/>
      <c r="TTF418" s="2"/>
      <c r="TTH418" s="132"/>
      <c r="TTI418" s="132"/>
      <c r="TTJ418" s="140"/>
      <c r="TTK418" s="132"/>
      <c r="TTL418" s="132"/>
      <c r="TTM418" s="132"/>
      <c r="TTN418" s="140"/>
      <c r="TTO418" s="140"/>
      <c r="TTP418" s="132"/>
      <c r="TTQ418" s="141"/>
      <c r="TTS418" s="2"/>
      <c r="TTT418" s="2"/>
      <c r="TTU418" s="2"/>
      <c r="TTV418" s="2"/>
      <c r="TTW418" s="2"/>
      <c r="TTX418" s="2"/>
      <c r="TTY418" s="2"/>
      <c r="TTZ418" s="2"/>
      <c r="TUB418" s="132"/>
      <c r="TUC418" s="132"/>
      <c r="TUD418" s="140"/>
      <c r="TUE418" s="132"/>
      <c r="TUF418" s="132"/>
      <c r="TUG418" s="132"/>
      <c r="TUH418" s="140"/>
      <c r="TUI418" s="140"/>
      <c r="TUJ418" s="132"/>
      <c r="TUK418" s="141"/>
      <c r="TUM418" s="2"/>
      <c r="TUN418" s="2"/>
      <c r="TUO418" s="2"/>
      <c r="TUP418" s="2"/>
      <c r="TUQ418" s="2"/>
      <c r="TUR418" s="2"/>
      <c r="TUS418" s="2"/>
      <c r="TUT418" s="2"/>
      <c r="TUV418" s="132"/>
      <c r="TUW418" s="132"/>
      <c r="TUX418" s="140"/>
      <c r="TUY418" s="132"/>
      <c r="TUZ418" s="132"/>
      <c r="TVA418" s="132"/>
      <c r="TVB418" s="140"/>
      <c r="TVC418" s="140"/>
      <c r="TVD418" s="132"/>
      <c r="TVE418" s="141"/>
      <c r="TVG418" s="2"/>
      <c r="TVH418" s="2"/>
      <c r="TVI418" s="2"/>
      <c r="TVJ418" s="2"/>
      <c r="TVK418" s="2"/>
      <c r="TVL418" s="2"/>
      <c r="TVM418" s="2"/>
      <c r="TVN418" s="2"/>
      <c r="TVP418" s="132"/>
      <c r="TVQ418" s="132"/>
      <c r="TVR418" s="140"/>
      <c r="TVS418" s="132"/>
      <c r="TVT418" s="132"/>
      <c r="TVU418" s="132"/>
      <c r="TVV418" s="140"/>
      <c r="TVW418" s="140"/>
      <c r="TVX418" s="132"/>
      <c r="TVY418" s="141"/>
      <c r="TWA418" s="2"/>
      <c r="TWB418" s="2"/>
      <c r="TWC418" s="2"/>
      <c r="TWD418" s="2"/>
      <c r="TWE418" s="2"/>
      <c r="TWF418" s="2"/>
      <c r="TWG418" s="2"/>
      <c r="TWH418" s="2"/>
      <c r="TWJ418" s="132"/>
      <c r="TWK418" s="132"/>
      <c r="TWL418" s="140"/>
      <c r="TWM418" s="132"/>
      <c r="TWN418" s="132"/>
      <c r="TWO418" s="132"/>
      <c r="TWP418" s="140"/>
      <c r="TWQ418" s="140"/>
      <c r="TWR418" s="132"/>
      <c r="TWS418" s="141"/>
      <c r="TWU418" s="2"/>
      <c r="TWV418" s="2"/>
      <c r="TWW418" s="2"/>
      <c r="TWX418" s="2"/>
      <c r="TWY418" s="2"/>
      <c r="TWZ418" s="2"/>
      <c r="TXA418" s="2"/>
      <c r="TXB418" s="2"/>
      <c r="TXD418" s="132"/>
      <c r="TXE418" s="132"/>
      <c r="TXF418" s="140"/>
      <c r="TXG418" s="132"/>
      <c r="TXH418" s="132"/>
      <c r="TXI418" s="132"/>
      <c r="TXJ418" s="140"/>
      <c r="TXK418" s="140"/>
      <c r="TXL418" s="132"/>
      <c r="TXM418" s="141"/>
      <c r="TXO418" s="2"/>
      <c r="TXP418" s="2"/>
      <c r="TXQ418" s="2"/>
      <c r="TXR418" s="2"/>
      <c r="TXS418" s="2"/>
      <c r="TXT418" s="2"/>
      <c r="TXU418" s="2"/>
      <c r="TXV418" s="2"/>
      <c r="TXX418" s="132"/>
      <c r="TXY418" s="132"/>
      <c r="TXZ418" s="140"/>
      <c r="TYA418" s="132"/>
      <c r="TYB418" s="132"/>
      <c r="TYC418" s="132"/>
      <c r="TYD418" s="140"/>
      <c r="TYE418" s="140"/>
      <c r="TYF418" s="132"/>
      <c r="TYG418" s="141"/>
      <c r="TYI418" s="2"/>
      <c r="TYJ418" s="2"/>
      <c r="TYK418" s="2"/>
      <c r="TYL418" s="2"/>
      <c r="TYM418" s="2"/>
      <c r="TYN418" s="2"/>
      <c r="TYO418" s="2"/>
      <c r="TYP418" s="2"/>
      <c r="TYR418" s="132"/>
      <c r="TYS418" s="132"/>
      <c r="TYT418" s="140"/>
      <c r="TYU418" s="132"/>
      <c r="TYV418" s="132"/>
      <c r="TYW418" s="132"/>
      <c r="TYX418" s="140"/>
      <c r="TYY418" s="140"/>
      <c r="TYZ418" s="132"/>
      <c r="TZA418" s="141"/>
      <c r="TZC418" s="2"/>
      <c r="TZD418" s="2"/>
      <c r="TZE418" s="2"/>
      <c r="TZF418" s="2"/>
      <c r="TZG418" s="2"/>
      <c r="TZH418" s="2"/>
      <c r="TZI418" s="2"/>
      <c r="TZJ418" s="2"/>
      <c r="TZL418" s="132"/>
      <c r="TZM418" s="132"/>
      <c r="TZN418" s="140"/>
      <c r="TZO418" s="132"/>
      <c r="TZP418" s="132"/>
      <c r="TZQ418" s="132"/>
      <c r="TZR418" s="140"/>
      <c r="TZS418" s="140"/>
      <c r="TZT418" s="132"/>
      <c r="TZU418" s="141"/>
      <c r="TZW418" s="2"/>
      <c r="TZX418" s="2"/>
      <c r="TZY418" s="2"/>
      <c r="TZZ418" s="2"/>
      <c r="UAA418" s="2"/>
      <c r="UAB418" s="2"/>
      <c r="UAC418" s="2"/>
      <c r="UAD418" s="2"/>
      <c r="UAF418" s="132"/>
      <c r="UAG418" s="132"/>
      <c r="UAH418" s="140"/>
      <c r="UAI418" s="132"/>
      <c r="UAJ418" s="132"/>
      <c r="UAK418" s="132"/>
      <c r="UAL418" s="140"/>
      <c r="UAM418" s="140"/>
      <c r="UAN418" s="132"/>
      <c r="UAO418" s="141"/>
      <c r="UAQ418" s="2"/>
      <c r="UAR418" s="2"/>
      <c r="UAS418" s="2"/>
      <c r="UAT418" s="2"/>
      <c r="UAU418" s="2"/>
      <c r="UAV418" s="2"/>
      <c r="UAW418" s="2"/>
      <c r="UAX418" s="2"/>
      <c r="UAZ418" s="132"/>
      <c r="UBA418" s="132"/>
      <c r="UBB418" s="140"/>
      <c r="UBC418" s="132"/>
      <c r="UBD418" s="132"/>
      <c r="UBE418" s="132"/>
      <c r="UBF418" s="140"/>
      <c r="UBG418" s="140"/>
      <c r="UBH418" s="132"/>
      <c r="UBI418" s="141"/>
      <c r="UBK418" s="2"/>
      <c r="UBL418" s="2"/>
      <c r="UBM418" s="2"/>
      <c r="UBN418" s="2"/>
      <c r="UBO418" s="2"/>
      <c r="UBP418" s="2"/>
      <c r="UBQ418" s="2"/>
      <c r="UBR418" s="2"/>
      <c r="UBT418" s="132"/>
      <c r="UBU418" s="132"/>
      <c r="UBV418" s="140"/>
      <c r="UBW418" s="132"/>
      <c r="UBX418" s="132"/>
      <c r="UBY418" s="132"/>
      <c r="UBZ418" s="140"/>
      <c r="UCA418" s="140"/>
      <c r="UCB418" s="132"/>
      <c r="UCC418" s="141"/>
      <c r="UCE418" s="2"/>
      <c r="UCF418" s="2"/>
      <c r="UCG418" s="2"/>
      <c r="UCH418" s="2"/>
      <c r="UCI418" s="2"/>
      <c r="UCJ418" s="2"/>
      <c r="UCK418" s="2"/>
      <c r="UCL418" s="2"/>
      <c r="UCN418" s="132"/>
      <c r="UCO418" s="132"/>
      <c r="UCP418" s="140"/>
      <c r="UCQ418" s="132"/>
      <c r="UCR418" s="132"/>
      <c r="UCS418" s="132"/>
      <c r="UCT418" s="140"/>
      <c r="UCU418" s="140"/>
      <c r="UCV418" s="132"/>
      <c r="UCW418" s="141"/>
      <c r="UCY418" s="2"/>
      <c r="UCZ418" s="2"/>
      <c r="UDA418" s="2"/>
      <c r="UDB418" s="2"/>
      <c r="UDC418" s="2"/>
      <c r="UDD418" s="2"/>
      <c r="UDE418" s="2"/>
      <c r="UDF418" s="2"/>
      <c r="UDH418" s="132"/>
      <c r="UDI418" s="132"/>
      <c r="UDJ418" s="140"/>
      <c r="UDK418" s="132"/>
      <c r="UDL418" s="132"/>
      <c r="UDM418" s="132"/>
      <c r="UDN418" s="140"/>
      <c r="UDO418" s="140"/>
      <c r="UDP418" s="132"/>
      <c r="UDQ418" s="141"/>
      <c r="UDS418" s="2"/>
      <c r="UDT418" s="2"/>
      <c r="UDU418" s="2"/>
      <c r="UDV418" s="2"/>
      <c r="UDW418" s="2"/>
      <c r="UDX418" s="2"/>
      <c r="UDY418" s="2"/>
      <c r="UDZ418" s="2"/>
      <c r="UEB418" s="132"/>
      <c r="UEC418" s="132"/>
      <c r="UED418" s="140"/>
      <c r="UEE418" s="132"/>
      <c r="UEF418" s="132"/>
      <c r="UEG418" s="132"/>
      <c r="UEH418" s="140"/>
      <c r="UEI418" s="140"/>
      <c r="UEJ418" s="132"/>
      <c r="UEK418" s="141"/>
      <c r="UEM418" s="2"/>
      <c r="UEN418" s="2"/>
      <c r="UEO418" s="2"/>
      <c r="UEP418" s="2"/>
      <c r="UEQ418" s="2"/>
      <c r="UER418" s="2"/>
      <c r="UES418" s="2"/>
      <c r="UET418" s="2"/>
      <c r="UEV418" s="132"/>
      <c r="UEW418" s="132"/>
      <c r="UEX418" s="140"/>
      <c r="UEY418" s="132"/>
      <c r="UEZ418" s="132"/>
      <c r="UFA418" s="132"/>
      <c r="UFB418" s="140"/>
      <c r="UFC418" s="140"/>
      <c r="UFD418" s="132"/>
      <c r="UFE418" s="141"/>
      <c r="UFG418" s="2"/>
      <c r="UFH418" s="2"/>
      <c r="UFI418" s="2"/>
      <c r="UFJ418" s="2"/>
      <c r="UFK418" s="2"/>
      <c r="UFL418" s="2"/>
      <c r="UFM418" s="2"/>
      <c r="UFN418" s="2"/>
      <c r="UFP418" s="132"/>
      <c r="UFQ418" s="132"/>
      <c r="UFR418" s="140"/>
      <c r="UFS418" s="132"/>
      <c r="UFT418" s="132"/>
      <c r="UFU418" s="132"/>
      <c r="UFV418" s="140"/>
      <c r="UFW418" s="140"/>
      <c r="UFX418" s="132"/>
      <c r="UFY418" s="141"/>
      <c r="UGA418" s="2"/>
      <c r="UGB418" s="2"/>
      <c r="UGC418" s="2"/>
      <c r="UGD418" s="2"/>
      <c r="UGE418" s="2"/>
      <c r="UGF418" s="2"/>
      <c r="UGG418" s="2"/>
      <c r="UGH418" s="2"/>
      <c r="UGJ418" s="132"/>
      <c r="UGK418" s="132"/>
      <c r="UGL418" s="140"/>
      <c r="UGM418" s="132"/>
      <c r="UGN418" s="132"/>
      <c r="UGO418" s="132"/>
      <c r="UGP418" s="140"/>
      <c r="UGQ418" s="140"/>
      <c r="UGR418" s="132"/>
      <c r="UGS418" s="141"/>
      <c r="UGU418" s="2"/>
      <c r="UGV418" s="2"/>
      <c r="UGW418" s="2"/>
      <c r="UGX418" s="2"/>
      <c r="UGY418" s="2"/>
      <c r="UGZ418" s="2"/>
      <c r="UHA418" s="2"/>
      <c r="UHB418" s="2"/>
      <c r="UHD418" s="132"/>
      <c r="UHE418" s="132"/>
      <c r="UHF418" s="140"/>
      <c r="UHG418" s="132"/>
      <c r="UHH418" s="132"/>
      <c r="UHI418" s="132"/>
      <c r="UHJ418" s="140"/>
      <c r="UHK418" s="140"/>
      <c r="UHL418" s="132"/>
      <c r="UHM418" s="141"/>
      <c r="UHO418" s="2"/>
      <c r="UHP418" s="2"/>
      <c r="UHQ418" s="2"/>
      <c r="UHR418" s="2"/>
      <c r="UHS418" s="2"/>
      <c r="UHT418" s="2"/>
      <c r="UHU418" s="2"/>
      <c r="UHV418" s="2"/>
      <c r="UHX418" s="132"/>
      <c r="UHY418" s="132"/>
      <c r="UHZ418" s="140"/>
      <c r="UIA418" s="132"/>
      <c r="UIB418" s="132"/>
      <c r="UIC418" s="132"/>
      <c r="UID418" s="140"/>
      <c r="UIE418" s="140"/>
      <c r="UIF418" s="132"/>
      <c r="UIG418" s="141"/>
      <c r="UII418" s="2"/>
      <c r="UIJ418" s="2"/>
      <c r="UIK418" s="2"/>
      <c r="UIL418" s="2"/>
      <c r="UIM418" s="2"/>
      <c r="UIN418" s="2"/>
      <c r="UIO418" s="2"/>
      <c r="UIP418" s="2"/>
      <c r="UIR418" s="132"/>
      <c r="UIS418" s="132"/>
      <c r="UIT418" s="140"/>
      <c r="UIU418" s="132"/>
      <c r="UIV418" s="132"/>
      <c r="UIW418" s="132"/>
      <c r="UIX418" s="140"/>
      <c r="UIY418" s="140"/>
      <c r="UIZ418" s="132"/>
      <c r="UJA418" s="141"/>
      <c r="UJC418" s="2"/>
      <c r="UJD418" s="2"/>
      <c r="UJE418" s="2"/>
      <c r="UJF418" s="2"/>
      <c r="UJG418" s="2"/>
      <c r="UJH418" s="2"/>
      <c r="UJI418" s="2"/>
      <c r="UJJ418" s="2"/>
      <c r="UJL418" s="132"/>
      <c r="UJM418" s="132"/>
      <c r="UJN418" s="140"/>
      <c r="UJO418" s="132"/>
      <c r="UJP418" s="132"/>
      <c r="UJQ418" s="132"/>
      <c r="UJR418" s="140"/>
      <c r="UJS418" s="140"/>
      <c r="UJT418" s="132"/>
      <c r="UJU418" s="141"/>
      <c r="UJW418" s="2"/>
      <c r="UJX418" s="2"/>
      <c r="UJY418" s="2"/>
      <c r="UJZ418" s="2"/>
      <c r="UKA418" s="2"/>
      <c r="UKB418" s="2"/>
      <c r="UKC418" s="2"/>
      <c r="UKD418" s="2"/>
      <c r="UKF418" s="132"/>
      <c r="UKG418" s="132"/>
      <c r="UKH418" s="140"/>
      <c r="UKI418" s="132"/>
      <c r="UKJ418" s="132"/>
      <c r="UKK418" s="132"/>
      <c r="UKL418" s="140"/>
      <c r="UKM418" s="140"/>
      <c r="UKN418" s="132"/>
      <c r="UKO418" s="141"/>
      <c r="UKQ418" s="2"/>
      <c r="UKR418" s="2"/>
      <c r="UKS418" s="2"/>
      <c r="UKT418" s="2"/>
      <c r="UKU418" s="2"/>
      <c r="UKV418" s="2"/>
      <c r="UKW418" s="2"/>
      <c r="UKX418" s="2"/>
      <c r="UKZ418" s="132"/>
      <c r="ULA418" s="132"/>
      <c r="ULB418" s="140"/>
      <c r="ULC418" s="132"/>
      <c r="ULD418" s="132"/>
      <c r="ULE418" s="132"/>
      <c r="ULF418" s="140"/>
      <c r="ULG418" s="140"/>
      <c r="ULH418" s="132"/>
      <c r="ULI418" s="141"/>
      <c r="ULK418" s="2"/>
      <c r="ULL418" s="2"/>
      <c r="ULM418" s="2"/>
      <c r="ULN418" s="2"/>
      <c r="ULO418" s="2"/>
      <c r="ULP418" s="2"/>
      <c r="ULQ418" s="2"/>
      <c r="ULR418" s="2"/>
      <c r="ULT418" s="132"/>
      <c r="ULU418" s="132"/>
      <c r="ULV418" s="140"/>
      <c r="ULW418" s="132"/>
      <c r="ULX418" s="132"/>
      <c r="ULY418" s="132"/>
      <c r="ULZ418" s="140"/>
      <c r="UMA418" s="140"/>
      <c r="UMB418" s="132"/>
      <c r="UMC418" s="141"/>
      <c r="UME418" s="2"/>
      <c r="UMF418" s="2"/>
      <c r="UMG418" s="2"/>
      <c r="UMH418" s="2"/>
      <c r="UMI418" s="2"/>
      <c r="UMJ418" s="2"/>
      <c r="UMK418" s="2"/>
      <c r="UML418" s="2"/>
      <c r="UMN418" s="132"/>
      <c r="UMO418" s="132"/>
      <c r="UMP418" s="140"/>
      <c r="UMQ418" s="132"/>
      <c r="UMR418" s="132"/>
      <c r="UMS418" s="132"/>
      <c r="UMT418" s="140"/>
      <c r="UMU418" s="140"/>
      <c r="UMV418" s="132"/>
      <c r="UMW418" s="141"/>
      <c r="UMY418" s="2"/>
      <c r="UMZ418" s="2"/>
      <c r="UNA418" s="2"/>
      <c r="UNB418" s="2"/>
      <c r="UNC418" s="2"/>
      <c r="UND418" s="2"/>
      <c r="UNE418" s="2"/>
      <c r="UNF418" s="2"/>
      <c r="UNH418" s="132"/>
      <c r="UNI418" s="132"/>
      <c r="UNJ418" s="140"/>
      <c r="UNK418" s="132"/>
      <c r="UNL418" s="132"/>
      <c r="UNM418" s="132"/>
      <c r="UNN418" s="140"/>
      <c r="UNO418" s="140"/>
      <c r="UNP418" s="132"/>
      <c r="UNQ418" s="141"/>
      <c r="UNS418" s="2"/>
      <c r="UNT418" s="2"/>
      <c r="UNU418" s="2"/>
      <c r="UNV418" s="2"/>
      <c r="UNW418" s="2"/>
      <c r="UNX418" s="2"/>
      <c r="UNY418" s="2"/>
      <c r="UNZ418" s="2"/>
      <c r="UOB418" s="132"/>
      <c r="UOC418" s="132"/>
      <c r="UOD418" s="140"/>
      <c r="UOE418" s="132"/>
      <c r="UOF418" s="132"/>
      <c r="UOG418" s="132"/>
      <c r="UOH418" s="140"/>
      <c r="UOI418" s="140"/>
      <c r="UOJ418" s="132"/>
      <c r="UOK418" s="141"/>
      <c r="UOM418" s="2"/>
      <c r="UON418" s="2"/>
      <c r="UOO418" s="2"/>
      <c r="UOP418" s="2"/>
      <c r="UOQ418" s="2"/>
      <c r="UOR418" s="2"/>
      <c r="UOS418" s="2"/>
      <c r="UOT418" s="2"/>
      <c r="UOV418" s="132"/>
      <c r="UOW418" s="132"/>
      <c r="UOX418" s="140"/>
      <c r="UOY418" s="132"/>
      <c r="UOZ418" s="132"/>
      <c r="UPA418" s="132"/>
      <c r="UPB418" s="140"/>
      <c r="UPC418" s="140"/>
      <c r="UPD418" s="132"/>
      <c r="UPE418" s="141"/>
      <c r="UPG418" s="2"/>
      <c r="UPH418" s="2"/>
      <c r="UPI418" s="2"/>
      <c r="UPJ418" s="2"/>
      <c r="UPK418" s="2"/>
      <c r="UPL418" s="2"/>
      <c r="UPM418" s="2"/>
      <c r="UPN418" s="2"/>
      <c r="UPP418" s="132"/>
      <c r="UPQ418" s="132"/>
      <c r="UPR418" s="140"/>
      <c r="UPS418" s="132"/>
      <c r="UPT418" s="132"/>
      <c r="UPU418" s="132"/>
      <c r="UPV418" s="140"/>
      <c r="UPW418" s="140"/>
      <c r="UPX418" s="132"/>
      <c r="UPY418" s="141"/>
      <c r="UQA418" s="2"/>
      <c r="UQB418" s="2"/>
      <c r="UQC418" s="2"/>
      <c r="UQD418" s="2"/>
      <c r="UQE418" s="2"/>
      <c r="UQF418" s="2"/>
      <c r="UQG418" s="2"/>
      <c r="UQH418" s="2"/>
      <c r="UQJ418" s="132"/>
      <c r="UQK418" s="132"/>
      <c r="UQL418" s="140"/>
      <c r="UQM418" s="132"/>
      <c r="UQN418" s="132"/>
      <c r="UQO418" s="132"/>
      <c r="UQP418" s="140"/>
      <c r="UQQ418" s="140"/>
      <c r="UQR418" s="132"/>
      <c r="UQS418" s="141"/>
      <c r="UQU418" s="2"/>
      <c r="UQV418" s="2"/>
      <c r="UQW418" s="2"/>
      <c r="UQX418" s="2"/>
      <c r="UQY418" s="2"/>
      <c r="UQZ418" s="2"/>
      <c r="URA418" s="2"/>
      <c r="URB418" s="2"/>
      <c r="URD418" s="132"/>
      <c r="URE418" s="132"/>
      <c r="URF418" s="140"/>
      <c r="URG418" s="132"/>
      <c r="URH418" s="132"/>
      <c r="URI418" s="132"/>
      <c r="URJ418" s="140"/>
      <c r="URK418" s="140"/>
      <c r="URL418" s="132"/>
      <c r="URM418" s="141"/>
      <c r="URO418" s="2"/>
      <c r="URP418" s="2"/>
      <c r="URQ418" s="2"/>
      <c r="URR418" s="2"/>
      <c r="URS418" s="2"/>
      <c r="URT418" s="2"/>
      <c r="URU418" s="2"/>
      <c r="URV418" s="2"/>
      <c r="URX418" s="132"/>
      <c r="URY418" s="132"/>
      <c r="URZ418" s="140"/>
      <c r="USA418" s="132"/>
      <c r="USB418" s="132"/>
      <c r="USC418" s="132"/>
      <c r="USD418" s="140"/>
      <c r="USE418" s="140"/>
      <c r="USF418" s="132"/>
      <c r="USG418" s="141"/>
      <c r="USI418" s="2"/>
      <c r="USJ418" s="2"/>
      <c r="USK418" s="2"/>
      <c r="USL418" s="2"/>
      <c r="USM418" s="2"/>
      <c r="USN418" s="2"/>
      <c r="USO418" s="2"/>
      <c r="USP418" s="2"/>
      <c r="USR418" s="132"/>
      <c r="USS418" s="132"/>
      <c r="UST418" s="140"/>
      <c r="USU418" s="132"/>
      <c r="USV418" s="132"/>
      <c r="USW418" s="132"/>
      <c r="USX418" s="140"/>
      <c r="USY418" s="140"/>
      <c r="USZ418" s="132"/>
      <c r="UTA418" s="141"/>
      <c r="UTC418" s="2"/>
      <c r="UTD418" s="2"/>
      <c r="UTE418" s="2"/>
      <c r="UTF418" s="2"/>
      <c r="UTG418" s="2"/>
      <c r="UTH418" s="2"/>
      <c r="UTI418" s="2"/>
      <c r="UTJ418" s="2"/>
      <c r="UTL418" s="132"/>
      <c r="UTM418" s="132"/>
      <c r="UTN418" s="140"/>
      <c r="UTO418" s="132"/>
      <c r="UTP418" s="132"/>
      <c r="UTQ418" s="132"/>
      <c r="UTR418" s="140"/>
      <c r="UTS418" s="140"/>
      <c r="UTT418" s="132"/>
      <c r="UTU418" s="141"/>
      <c r="UTW418" s="2"/>
      <c r="UTX418" s="2"/>
      <c r="UTY418" s="2"/>
      <c r="UTZ418" s="2"/>
      <c r="UUA418" s="2"/>
      <c r="UUB418" s="2"/>
      <c r="UUC418" s="2"/>
      <c r="UUD418" s="2"/>
      <c r="UUF418" s="132"/>
      <c r="UUG418" s="132"/>
      <c r="UUH418" s="140"/>
      <c r="UUI418" s="132"/>
      <c r="UUJ418" s="132"/>
      <c r="UUK418" s="132"/>
      <c r="UUL418" s="140"/>
      <c r="UUM418" s="140"/>
      <c r="UUN418" s="132"/>
      <c r="UUO418" s="141"/>
      <c r="UUQ418" s="2"/>
      <c r="UUR418" s="2"/>
      <c r="UUS418" s="2"/>
      <c r="UUT418" s="2"/>
      <c r="UUU418" s="2"/>
      <c r="UUV418" s="2"/>
      <c r="UUW418" s="2"/>
      <c r="UUX418" s="2"/>
      <c r="UUZ418" s="132"/>
      <c r="UVA418" s="132"/>
      <c r="UVB418" s="140"/>
    </row>
    <row r="419" spans="2:14770" x14ac:dyDescent="0.2">
      <c r="G419" s="138"/>
      <c r="H419" s="138"/>
      <c r="M419" s="3"/>
      <c r="N419" s="3"/>
      <c r="O419" s="3"/>
      <c r="P419" s="3"/>
    </row>
    <row r="420" spans="2:14770" x14ac:dyDescent="0.2">
      <c r="G420" s="151"/>
      <c r="H420" s="2"/>
      <c r="I420" s="2"/>
    </row>
    <row r="421" spans="2:14770" x14ac:dyDescent="0.2">
      <c r="F421" s="138"/>
      <c r="G421" s="138"/>
      <c r="H421" s="2"/>
      <c r="I421" s="2"/>
    </row>
    <row r="422" spans="2:14770" x14ac:dyDescent="0.2">
      <c r="F422" s="138"/>
      <c r="G422" s="138"/>
      <c r="H422" s="2"/>
      <c r="I422" s="2"/>
    </row>
    <row r="423" spans="2:14770" x14ac:dyDescent="0.2">
      <c r="F423" s="138"/>
      <c r="G423" s="138"/>
      <c r="H423" s="2"/>
      <c r="I423" s="2"/>
    </row>
    <row r="424" spans="2:14770" x14ac:dyDescent="0.2">
      <c r="F424" s="138"/>
      <c r="G424" s="138"/>
      <c r="H424" s="2"/>
      <c r="I424" s="2"/>
    </row>
    <row r="425" spans="2:14770" x14ac:dyDescent="0.2"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7" spans="2:14770" x14ac:dyDescent="0.2">
      <c r="F427" s="6"/>
      <c r="G427" s="138"/>
      <c r="H427" s="138"/>
      <c r="I427" s="138"/>
    </row>
    <row r="428" spans="2:14770" x14ac:dyDescent="0.2">
      <c r="C428" s="138"/>
      <c r="G428" s="138"/>
      <c r="H428" s="138"/>
      <c r="I428" s="138"/>
    </row>
    <row r="429" spans="2:14770" x14ac:dyDescent="0.2">
      <c r="G429" s="138"/>
      <c r="H429" s="138"/>
      <c r="I429" s="138"/>
    </row>
    <row r="430" spans="2:14770" x14ac:dyDescent="0.2">
      <c r="G430" s="138"/>
      <c r="H430" s="138"/>
      <c r="I430" s="138"/>
    </row>
    <row r="431" spans="2:14770" x14ac:dyDescent="0.2"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2:14770" x14ac:dyDescent="0.2">
      <c r="B432" s="7"/>
      <c r="C432" s="7"/>
    </row>
    <row r="433" spans="2:16" x14ac:dyDescent="0.2">
      <c r="B433" s="152"/>
      <c r="C433" s="152"/>
      <c r="F433" s="6"/>
    </row>
    <row r="434" spans="2:16" x14ac:dyDescent="0.2">
      <c r="B434" s="5"/>
      <c r="C434" s="5"/>
    </row>
    <row r="435" spans="2:16" x14ac:dyDescent="0.2">
      <c r="B435" s="140"/>
    </row>
    <row r="436" spans="2:16" x14ac:dyDescent="0.2">
      <c r="B436" s="140"/>
    </row>
    <row r="437" spans="2:16" x14ac:dyDescent="0.2">
      <c r="B437" s="140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2:16" x14ac:dyDescent="0.2">
      <c r="B438" s="140"/>
    </row>
    <row r="439" spans="2:16" x14ac:dyDescent="0.2">
      <c r="B439" s="140"/>
      <c r="F439" s="6"/>
    </row>
    <row r="440" spans="2:16" x14ac:dyDescent="0.2">
      <c r="B440" s="140"/>
    </row>
    <row r="441" spans="2:16" x14ac:dyDescent="0.2">
      <c r="B441" s="140"/>
    </row>
    <row r="442" spans="2:16" x14ac:dyDescent="0.2">
      <c r="B442" s="140"/>
    </row>
    <row r="443" spans="2:16" x14ac:dyDescent="0.2">
      <c r="B443" s="140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2:16" x14ac:dyDescent="0.2">
      <c r="B444" s="140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2:16" x14ac:dyDescent="0.2">
      <c r="B445" s="140"/>
      <c r="F445" s="6"/>
    </row>
    <row r="446" spans="2:16" x14ac:dyDescent="0.2">
      <c r="B446" s="140"/>
    </row>
    <row r="447" spans="2:16" x14ac:dyDescent="0.2">
      <c r="B447" s="140"/>
    </row>
    <row r="448" spans="2:16" x14ac:dyDescent="0.2">
      <c r="B448" s="140"/>
    </row>
    <row r="449" spans="2:16" x14ac:dyDescent="0.2">
      <c r="B449" s="140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2:16" x14ac:dyDescent="0.2">
      <c r="B450" s="140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2:16" x14ac:dyDescent="0.2">
      <c r="B451" s="140"/>
      <c r="F451" s="8"/>
    </row>
    <row r="452" spans="2:16" x14ac:dyDescent="0.2">
      <c r="B452" s="140"/>
    </row>
    <row r="453" spans="2:16" x14ac:dyDescent="0.2">
      <c r="B453" s="140"/>
    </row>
    <row r="454" spans="2:16" x14ac:dyDescent="0.2">
      <c r="B454" s="140"/>
    </row>
    <row r="455" spans="2:16" x14ac:dyDescent="0.2">
      <c r="B455" s="140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2:16" x14ac:dyDescent="0.2">
      <c r="B456" s="140"/>
      <c r="G456" s="5"/>
      <c r="H456" s="5"/>
      <c r="I456" s="5"/>
    </row>
    <row r="457" spans="2:16" x14ac:dyDescent="0.2">
      <c r="B457" s="140"/>
      <c r="F457" s="9"/>
    </row>
    <row r="458" spans="2:16" x14ac:dyDescent="0.2">
      <c r="B458" s="140"/>
      <c r="E458" s="8"/>
    </row>
    <row r="459" spans="2:16" x14ac:dyDescent="0.2">
      <c r="B459" s="140"/>
    </row>
    <row r="460" spans="2:16" x14ac:dyDescent="0.2">
      <c r="B460" s="140"/>
    </row>
    <row r="461" spans="2:16" x14ac:dyDescent="0.2">
      <c r="B461" s="140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2:16" x14ac:dyDescent="0.2">
      <c r="B462" s="140"/>
    </row>
    <row r="463" spans="2:16" x14ac:dyDescent="0.2">
      <c r="B463" s="140"/>
      <c r="F463" s="9"/>
    </row>
    <row r="464" spans="2:16" x14ac:dyDescent="0.2">
      <c r="B464" s="140"/>
      <c r="E464" s="8"/>
    </row>
    <row r="467" spans="4:16" x14ac:dyDescent="0.2"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x14ac:dyDescent="0.2">
      <c r="D468" s="142"/>
    </row>
    <row r="469" spans="4:16" x14ac:dyDescent="0.2">
      <c r="F469" s="9"/>
    </row>
    <row r="470" spans="4:16" ht="13.5" customHeight="1" x14ac:dyDescent="0.2"/>
    <row r="473" spans="4:16" x14ac:dyDescent="0.2"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9" spans="4:16" x14ac:dyDescent="0.2"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collapsed="1" x14ac:dyDescent="0.2"/>
    <row r="481" spans="9:16" x14ac:dyDescent="0.2">
      <c r="I481" s="5"/>
      <c r="J481" s="133"/>
      <c r="K481" s="5"/>
    </row>
    <row r="485" spans="9:16" x14ac:dyDescent="0.2">
      <c r="L485" s="5"/>
      <c r="M485" s="5"/>
      <c r="N485" s="5"/>
      <c r="O485" s="5"/>
      <c r="P485" s="5"/>
    </row>
    <row r="492" spans="9:16" x14ac:dyDescent="0.2">
      <c r="I492" s="2"/>
    </row>
    <row r="493" spans="9:16" x14ac:dyDescent="0.2">
      <c r="I493" s="2"/>
    </row>
    <row r="494" spans="9:16" x14ac:dyDescent="0.2">
      <c r="I494" s="5"/>
      <c r="L494" s="5"/>
      <c r="M494" s="5"/>
      <c r="N494" s="5"/>
      <c r="O494" s="5"/>
      <c r="P494" s="5"/>
    </row>
    <row r="496" spans="9:16" x14ac:dyDescent="0.2">
      <c r="M496" s="133"/>
      <c r="N496" s="133"/>
    </row>
    <row r="497" spans="12:16" x14ac:dyDescent="0.2">
      <c r="M497" s="133"/>
      <c r="N497" s="133"/>
    </row>
    <row r="498" spans="12:16" x14ac:dyDescent="0.2">
      <c r="L498" s="5"/>
      <c r="M498" s="133"/>
      <c r="N498" s="133"/>
      <c r="O498" s="5"/>
      <c r="P498" s="5"/>
    </row>
    <row r="501" spans="12:16" x14ac:dyDescent="0.2">
      <c r="M501" s="5"/>
    </row>
    <row r="504" spans="12:16" x14ac:dyDescent="0.2">
      <c r="N504" s="5"/>
    </row>
    <row r="507" spans="12:16" x14ac:dyDescent="0.2">
      <c r="O507" s="5"/>
    </row>
    <row r="510" spans="12:16" x14ac:dyDescent="0.2">
      <c r="P510" s="5"/>
    </row>
  </sheetData>
  <mergeCells count="2">
    <mergeCell ref="D5:H5"/>
    <mergeCell ref="D35:H35"/>
  </mergeCells>
  <conditionalFormatting sqref="D233">
    <cfRule type="duplicateValues" dxfId="21" priority="2"/>
  </conditionalFormatting>
  <conditionalFormatting sqref="D357">
    <cfRule type="duplicateValues" dxfId="20" priority="1"/>
  </conditionalFormatting>
  <conditionalFormatting sqref="D473:D1048576 AH418 AG415:AG417 BB418 BA415:BA417 BV418 BU415:BU417 CP418 CO415:CO417 DJ418 DI415:DI417 ED418 EC415:EC417 EX418 EW415:EW417 FR418 FQ415:FQ417 GL418 GK415:GK417 HF418 HE415:HE417 HZ418 HY415:HY417 IT418 IS415:IS417 JN418 JM415:JM417 KH418 KG415:KG417 LB418 LA415:LA417 LV418 LU415:LU417 MP418 MO415:MO417 NJ418 NI415:NI417 OD418 OC415:OC417 OX418 OW415:OW417 PR418 PQ415:PQ417 QL418 QK415:QK417 RF418 RE415:RE417 RZ418 RY415:RY417 ST418 SS415:SS417 TN418 TM415:TM417 UH418 UG415:UG417 VB418 VA415:VA417 VV418 VU415:VU417 WP418 WO415:WO417 XJ418 XI415:XI417 YD418 YC415:YC417 YX418 YW415:YW417 ZR418 ZQ415:ZQ417 AAL418 AAK415:AAK417 ABF418 ABE415:ABE417 ABZ418 ABY415:ABY417 ACT418 ACS415:ACS417 ADN418 ADM415:ADM417 AEH418 AEG415:AEG417 AFB418 AFA415:AFA417 AFV418 AFU415:AFU417 AGP418 AGO415:AGO417 AHJ418 AHI415:AHI417 AID418 AIC415:AIC417 AIX418 AIW415:AIW417 AJR418 AJQ415:AJQ417 AKL418 AKK415:AKK417 ALF418 ALE415:ALE417 ALZ418 ALY415:ALY417 AMT418 AMS415:AMS417 ANN418 ANM415:ANM417 AOH418 AOG415:AOG417 APB418 APA415:APA417 APV418 APU415:APU417 AQP418 AQO415:AQO417 ARJ418 ARI415:ARI417 ASD418 ASC415:ASC417 ASX418 ASW415:ASW417 ATR418 ATQ415:ATQ417 AUL418 AUK415:AUK417 AVF418 AVE415:AVE417 AVZ418 AVY415:AVY417 AWT418 AWS415:AWS417 AXN418 AXM415:AXM417 AYH418 AYG415:AYG417 AZB418 AZA415:AZA417 AZV418 AZU415:AZU417 BAP418 BAO415:BAO417 BBJ418 BBI415:BBI417 BCD418 BCC415:BCC417 BCX418 BCW415:BCW417 BDR418 BDQ415:BDQ417 BEL418 BEK415:BEK417 BFF418 BFE415:BFE417 BFZ418 BFY415:BFY417 BGT418 BGS415:BGS417 BHN418 BHM415:BHM417 BIH418 BIG415:BIG417 BJB418 BJA415:BJA417 BJV418 BJU415:BJU417 BKP418 BKO415:BKO417 BLJ418 BLI415:BLI417 BMD418 BMC415:BMC417 BMX418 BMW415:BMW417 BNR418 BNQ415:BNQ417 BOL418 BOK415:BOK417 BPF418 BPE415:BPE417 BPZ418 BPY415:BPY417 BQT418 BQS415:BQS417 BRN418 BRM415:BRM417 BSH418 BSG415:BSG417 BTB418 BTA415:BTA417 BTV418 BTU415:BTU417 BUP418 BUO415:BUO417 BVJ418 BVI415:BVI417 BWD418 BWC415:BWC417 BWX418 BWW415:BWW417 BXR418 BXQ415:BXQ417 BYL418 BYK415:BYK417 BZF418 BZE415:BZE417 BZZ418 BZY415:BZY417 CAT418 CAS415:CAS417 CBN418 CBM415:CBM417 CCH418 CCG415:CCG417 CDB418 CDA415:CDA417 CDV418 CDU415:CDU417 CEP418 CEO415:CEO417 CFJ418 CFI415:CFI417 CGD418 CGC415:CGC417 CGX418 CGW415:CGW417 CHR418 CHQ415:CHQ417 CIL418 CIK415:CIK417 CJF418 CJE415:CJE417 CJZ418 CJY415:CJY417 CKT418 CKS415:CKS417 CLN418 CLM415:CLM417 CMH418 CMG415:CMG417 CNB418 CNA415:CNA417 CNV418 CNU415:CNU417 COP418 COO415:COO417 CPJ418 CPI415:CPI417 CQD418 CQC415:CQC417 CQX418 CQW415:CQW417 CRR418 CRQ415:CRQ417 CSL418 CSK415:CSK417 CTF418 CTE415:CTE417 CTZ418 CTY415:CTY417 CUT418 CUS415:CUS417 CVN418 CVM415:CVM417 CWH418 CWG415:CWG417 CXB418 CXA415:CXA417 CXV418 CXU415:CXU417 CYP418 CYO415:CYO417 CZJ418 CZI415:CZI417 DAD418 DAC415:DAC417 DAX418 DAW415:DAW417 DBR418 DBQ415:DBQ417 DCL418 DCK415:DCK417 DDF418 DDE415:DDE417 DDZ418 DDY415:DDY417 DET418 DES415:DES417 DFN418 DFM415:DFM417 DGH418 DGG415:DGG417 DHB418 DHA415:DHA417 DHV418 DHU415:DHU417 DIP418 DIO415:DIO417 DJJ418 DJI415:DJI417 DKD418 DKC415:DKC417 DKX418 DKW415:DKW417 DLR418 DLQ415:DLQ417 DML418 DMK415:DMK417 DNF418 DNE415:DNE417 DNZ418 DNY415:DNY417 DOT418 DOS415:DOS417 DPN418 DPM415:DPM417 DQH418 DQG415:DQG417 DRB418 DRA415:DRA417 DRV418 DRU415:DRU417 DSP418 DSO415:DSO417 DTJ418 DTI415:DTI417 DUD418 DUC415:DUC417 DUX418 DUW415:DUW417 DVR418 DVQ415:DVQ417 DWL418 DWK415:DWK417 DXF418 DXE415:DXE417 DXZ418 DXY415:DXY417 DYT418 DYS415:DYS417 DZN418 DZM415:DZM417 EAH418 EAG415:EAG417 EBB418 EBA415:EBA417 EBV418 EBU415:EBU417 ECP418 ECO415:ECO417 EDJ418 EDI415:EDI417 EED418 EEC415:EEC417 EEX418 EEW415:EEW417 EFR418 EFQ415:EFQ417 EGL418 EGK415:EGK417 EHF418 EHE415:EHE417 EHZ418 EHY415:EHY417 EIT418 EIS415:EIS417 EJN418 EJM415:EJM417 EKH418 EKG415:EKG417 ELB418 ELA415:ELA417 ELV418 ELU415:ELU417 EMP418 EMO415:EMO417 ENJ418 ENI415:ENI417 EOD418 EOC415:EOC417 EOX418 EOW415:EOW417 EPR418 EPQ415:EPQ417 EQL418 EQK415:EQK417 ERF418 ERE415:ERE417 ERZ418 ERY415:ERY417 EST418 ESS415:ESS417 ETN418 ETM415:ETM417 EUH418 EUG415:EUG417 EVB418 EVA415:EVA417 EVV418 EVU415:EVU417 EWP418 EWO415:EWO417 EXJ418 EXI415:EXI417 EYD418 EYC415:EYC417 EYX418 EYW415:EYW417 EZR418 EZQ415:EZQ417 FAL418 FAK415:FAK417 FBF418 FBE415:FBE417 FBZ418 FBY415:FBY417 FCT418 FCS415:FCS417 FDN418 FDM415:FDM417 FEH418 FEG415:FEG417 FFB418 FFA415:FFA417 FFV418 FFU415:FFU417 FGP418 FGO415:FGO417 FHJ418 FHI415:FHI417 FID418 FIC415:FIC417 FIX418 FIW415:FIW417 FJR418 FJQ415:FJQ417 FKL418 FKK415:FKK417 FLF418 FLE415:FLE417 FLZ418 FLY415:FLY417 FMT418 FMS415:FMS417 FNN418 FNM415:FNM417 FOH418 FOG415:FOG417 FPB418 FPA415:FPA417 FPV418 FPU415:FPU417 FQP418 FQO415:FQO417 FRJ418 FRI415:FRI417 FSD418 FSC415:FSC417 FSX418 FSW415:FSW417 FTR418 FTQ415:FTQ417 FUL418 FUK415:FUK417 FVF418 FVE415:FVE417 FVZ418 FVY415:FVY417 FWT418 FWS415:FWS417 FXN418 FXM415:FXM417 FYH418 FYG415:FYG417 FZB418 FZA415:FZA417 FZV418 FZU415:FZU417 GAP418 GAO415:GAO417 GBJ418 GBI415:GBI417 GCD418 GCC415:GCC417 GCX418 GCW415:GCW417 GDR418 GDQ415:GDQ417 GEL418 GEK415:GEK417 GFF418 GFE415:GFE417 GFZ418 GFY415:GFY417 GGT418 GGS415:GGS417 GHN418 GHM415:GHM417 GIH418 GIG415:GIG417 GJB418 GJA415:GJA417 GJV418 GJU415:GJU417 GKP418 GKO415:GKO417 GLJ418 GLI415:GLI417 GMD418 GMC415:GMC417 GMX418 GMW415:GMW417 GNR418 GNQ415:GNQ417 GOL418 GOK415:GOK417 GPF418 GPE415:GPE417 GPZ418 GPY415:GPY417 GQT418 GQS415:GQS417 GRN418 GRM415:GRM417 GSH418 GSG415:GSG417 GTB418 GTA415:GTA417 GTV418 GTU415:GTU417 GUP418 GUO415:GUO417 GVJ418 GVI415:GVI417 GWD418 GWC415:GWC417 GWX418 GWW415:GWW417 GXR418 GXQ415:GXQ417 GYL418 GYK415:GYK417 GZF418 GZE415:GZE417 GZZ418 GZY415:GZY417 HAT418 HAS415:HAS417 HBN418 HBM415:HBM417 HCH418 HCG415:HCG417 HDB418 HDA415:HDA417 HDV418 HDU415:HDU417 HEP418 HEO415:HEO417 HFJ418 HFI415:HFI417 HGD418 HGC415:HGC417 HGX418 HGW415:HGW417 HHR418 HHQ415:HHQ417 HIL418 HIK415:HIK417 HJF418 HJE415:HJE417 HJZ418 HJY415:HJY417 HKT418 HKS415:HKS417 HLN418 HLM415:HLM417 HMH418 HMG415:HMG417 HNB418 HNA415:HNA417 HNV418 HNU415:HNU417 HOP418 HOO415:HOO417 HPJ418 HPI415:HPI417 HQD418 HQC415:HQC417 HQX418 HQW415:HQW417 HRR418 HRQ415:HRQ417 HSL418 HSK415:HSK417 HTF418 HTE415:HTE417 HTZ418 HTY415:HTY417 HUT418 HUS415:HUS417 HVN418 HVM415:HVM417 HWH418 HWG415:HWG417 HXB418 HXA415:HXA417 HXV418 HXU415:HXU417 HYP418 HYO415:HYO417 HZJ418 HZI415:HZI417 IAD418 IAC415:IAC417 IAX418 IAW415:IAW417 IBR418 IBQ415:IBQ417 ICL418 ICK415:ICK417 IDF418 IDE415:IDE417 IDZ418 IDY415:IDY417 IET418 IES415:IES417 IFN418 IFM415:IFM417 IGH418 IGG415:IGG417 IHB418 IHA415:IHA417 IHV418 IHU415:IHU417 IIP418 IIO415:IIO417 IJJ418 IJI415:IJI417 IKD418 IKC415:IKC417 IKX418 IKW415:IKW417 ILR418 ILQ415:ILQ417 IML418 IMK415:IMK417 INF418 INE415:INE417 INZ418 INY415:INY417 IOT418 IOS415:IOS417 IPN418 IPM415:IPM417 IQH418 IQG415:IQG417 IRB418 IRA415:IRA417 IRV418 IRU415:IRU417 ISP418 ISO415:ISO417 ITJ418 ITI415:ITI417 IUD418 IUC415:IUC417 IUX418 IUW415:IUW417 IVR418 IVQ415:IVQ417 IWL418 IWK415:IWK417 IXF418 IXE415:IXE417 IXZ418 IXY415:IXY417 IYT418 IYS415:IYS417 IZN418 IZM415:IZM417 JAH418 JAG415:JAG417 JBB418 JBA415:JBA417 JBV418 JBU415:JBU417 JCP418 JCO415:JCO417 JDJ418 JDI415:JDI417 JED418 JEC415:JEC417 JEX418 JEW415:JEW417 JFR418 JFQ415:JFQ417 JGL418 JGK415:JGK417 JHF418 JHE415:JHE417 JHZ418 JHY415:JHY417 JIT418 JIS415:JIS417 JJN418 JJM415:JJM417 JKH418 JKG415:JKG417 JLB418 JLA415:JLA417 JLV418 JLU415:JLU417 JMP418 JMO415:JMO417 JNJ418 JNI415:JNI417 JOD418 JOC415:JOC417 JOX418 JOW415:JOW417 JPR418 JPQ415:JPQ417 JQL418 JQK415:JQK417 JRF418 JRE415:JRE417 JRZ418 JRY415:JRY417 JST418 JSS415:JSS417 JTN418 JTM415:JTM417 JUH418 JUG415:JUG417 JVB418 JVA415:JVA417 JVV418 JVU415:JVU417 JWP418 JWO415:JWO417 JXJ418 JXI415:JXI417 JYD418 JYC415:JYC417 JYX418 JYW415:JYW417 JZR418 JZQ415:JZQ417 KAL418 KAK415:KAK417 KBF418 KBE415:KBE417 KBZ418 KBY415:KBY417 KCT418 KCS415:KCS417 KDN418 KDM415:KDM417 KEH418 KEG415:KEG417 KFB418 KFA415:KFA417 KFV418 KFU415:KFU417 KGP418 KGO415:KGO417 KHJ418 KHI415:KHI417 KID418 KIC415:KIC417 KIX418 KIW415:KIW417 KJR418 KJQ415:KJQ417 KKL418 KKK415:KKK417 KLF418 KLE415:KLE417 KLZ418 KLY415:KLY417 KMT418 KMS415:KMS417 KNN418 KNM415:KNM417 KOH418 KOG415:KOG417 KPB418 KPA415:KPA417 KPV418 KPU415:KPU417 KQP418 KQO415:KQO417 KRJ418 KRI415:KRI417 KSD418 KSC415:KSC417 KSX418 KSW415:KSW417 KTR418 KTQ415:KTQ417 KUL418 KUK415:KUK417 KVF418 KVE415:KVE417 KVZ418 KVY415:KVY417 KWT418 KWS415:KWS417 KXN418 KXM415:KXM417 KYH418 KYG415:KYG417 KZB418 KZA415:KZA417 KZV418 KZU415:KZU417 LAP418 LAO415:LAO417 LBJ418 LBI415:LBI417 LCD418 LCC415:LCC417 LCX418 LCW415:LCW417 LDR418 LDQ415:LDQ417 LEL418 LEK415:LEK417 LFF418 LFE415:LFE417 LFZ418 LFY415:LFY417 LGT418 LGS415:LGS417 LHN418 LHM415:LHM417 LIH418 LIG415:LIG417 LJB418 LJA415:LJA417 LJV418 LJU415:LJU417 LKP418 LKO415:LKO417 LLJ418 LLI415:LLI417 LMD418 LMC415:LMC417 LMX418 LMW415:LMW417 LNR418 LNQ415:LNQ417 LOL418 LOK415:LOK417 LPF418 LPE415:LPE417 LPZ418 LPY415:LPY417 LQT418 LQS415:LQS417 LRN418 LRM415:LRM417 LSH418 LSG415:LSG417 LTB418 LTA415:LTA417 LTV418 LTU415:LTU417 LUP418 LUO415:LUO417 LVJ418 LVI415:LVI417 LWD418 LWC415:LWC417 LWX418 LWW415:LWW417 LXR418 LXQ415:LXQ417 LYL418 LYK415:LYK417 LZF418 LZE415:LZE417 LZZ418 LZY415:LZY417 MAT418 MAS415:MAS417 MBN418 MBM415:MBM417 MCH418 MCG415:MCG417 MDB418 MDA415:MDA417 MDV418 MDU415:MDU417 MEP418 MEO415:MEO417 MFJ418 MFI415:MFI417 MGD418 MGC415:MGC417 MGX418 MGW415:MGW417 MHR418 MHQ415:MHQ417 MIL418 MIK415:MIK417 MJF418 MJE415:MJE417 MJZ418 MJY415:MJY417 MKT418 MKS415:MKS417 MLN418 MLM415:MLM417 MMH418 MMG415:MMG417 MNB418 MNA415:MNA417 MNV418 MNU415:MNU417 MOP418 MOO415:MOO417 MPJ418 MPI415:MPI417 MQD418 MQC415:MQC417 MQX418 MQW415:MQW417 MRR418 MRQ415:MRQ417 MSL418 MSK415:MSK417 MTF418 MTE415:MTE417 MTZ418 MTY415:MTY417 MUT418 MUS415:MUS417 MVN418 MVM415:MVM417 MWH418 MWG415:MWG417 MXB418 MXA415:MXA417 MXV418 MXU415:MXU417 MYP418 MYO415:MYO417 MZJ418 MZI415:MZI417 NAD418 NAC415:NAC417 NAX418 NAW415:NAW417 NBR418 NBQ415:NBQ417 NCL418 NCK415:NCK417 NDF418 NDE415:NDE417 NDZ418 NDY415:NDY417 NET418 NES415:NES417 NFN418 NFM415:NFM417 NGH418 NGG415:NGG417 NHB418 NHA415:NHA417 NHV418 NHU415:NHU417 NIP418 NIO415:NIO417 NJJ418 NJI415:NJI417 NKD418 NKC415:NKC417 NKX418 NKW415:NKW417 NLR418 NLQ415:NLQ417 NML418 NMK415:NMK417 NNF418 NNE415:NNE417 NNZ418 NNY415:NNY417 NOT418 NOS415:NOS417 NPN418 NPM415:NPM417 NQH418 NQG415:NQG417 NRB418 NRA415:NRA417 NRV418 NRU415:NRU417 NSP418 NSO415:NSO417 NTJ418 NTI415:NTI417 NUD418 NUC415:NUC417 NUX418 NUW415:NUW417 NVR418 NVQ415:NVQ417 NWL418 NWK415:NWK417 NXF418 NXE415:NXE417 NXZ418 NXY415:NXY417 NYT418 NYS415:NYS417 NZN418 NZM415:NZM417 OAH418 OAG415:OAG417 OBB418 OBA415:OBA417 OBV418 OBU415:OBU417 OCP418 OCO415:OCO417 ODJ418 ODI415:ODI417 OED418 OEC415:OEC417 OEX418 OEW415:OEW417 OFR418 OFQ415:OFQ417 OGL418 OGK415:OGK417 OHF418 OHE415:OHE417 OHZ418 OHY415:OHY417 OIT418 OIS415:OIS417 OJN418 OJM415:OJM417 OKH418 OKG415:OKG417 OLB418 OLA415:OLA417 OLV418 OLU415:OLU417 OMP418 OMO415:OMO417 ONJ418 ONI415:ONI417 OOD418 OOC415:OOC417 OOX418 OOW415:OOW417 OPR418 OPQ415:OPQ417 OQL418 OQK415:OQK417 ORF418 ORE415:ORE417 ORZ418 ORY415:ORY417 OST418 OSS415:OSS417 OTN418 OTM415:OTM417 OUH418 OUG415:OUG417 OVB418 OVA415:OVA417 OVV418 OVU415:OVU417 OWP418 OWO415:OWO417 OXJ418 OXI415:OXI417 OYD418 OYC415:OYC417 OYX418 OYW415:OYW417 OZR418 OZQ415:OZQ417 PAL418 PAK415:PAK417 PBF418 PBE415:PBE417 PBZ418 PBY415:PBY417 PCT418 PCS415:PCS417 PDN418 PDM415:PDM417 PEH418 PEG415:PEG417 PFB418 PFA415:PFA417 PFV418 PFU415:PFU417 PGP418 PGO415:PGO417 PHJ418 PHI415:PHI417 PID418 PIC415:PIC417 PIX418 PIW415:PIW417 PJR418 PJQ415:PJQ417 PKL418 PKK415:PKK417 PLF418 PLE415:PLE417 PLZ418 PLY415:PLY417 PMT418 PMS415:PMS417 PNN418 PNM415:PNM417 POH418 POG415:POG417 PPB418 PPA415:PPA417 PPV418 PPU415:PPU417 PQP418 PQO415:PQO417 PRJ418 PRI415:PRI417 PSD418 PSC415:PSC417 PSX418 PSW415:PSW417 PTR418 PTQ415:PTQ417 PUL418 PUK415:PUK417 PVF418 PVE415:PVE417 PVZ418 PVY415:PVY417 PWT418 PWS415:PWS417 PXN418 PXM415:PXM417 PYH418 PYG415:PYG417 PZB418 PZA415:PZA417 PZV418 PZU415:PZU417 QAP418 QAO415:QAO417 QBJ418 QBI415:QBI417 QCD418 QCC415:QCC417 QCX418 QCW415:QCW417 QDR418 QDQ415:QDQ417 QEL418 QEK415:QEK417 QFF418 QFE415:QFE417 QFZ418 QFY415:QFY417 QGT418 QGS415:QGS417 QHN418 QHM415:QHM417 QIH418 QIG415:QIG417 QJB418 QJA415:QJA417 QJV418 QJU415:QJU417 QKP418 QKO415:QKO417 QLJ418 QLI415:QLI417 QMD418 QMC415:QMC417 QMX418 QMW415:QMW417 QNR418 QNQ415:QNQ417 QOL418 QOK415:QOK417 QPF418 QPE415:QPE417 QPZ418 QPY415:QPY417 QQT418 QQS415:QQS417 QRN418 QRM415:QRM417 QSH418 QSG415:QSG417 QTB418 QTA415:QTA417 QTV418 QTU415:QTU417 QUP418 QUO415:QUO417 QVJ418 QVI415:QVI417 QWD418 QWC415:QWC417 QWX418 QWW415:QWW417 QXR418 QXQ415:QXQ417 QYL418 QYK415:QYK417 QZF418 QZE415:QZE417 QZZ418 QZY415:QZY417 RAT418 RAS415:RAS417 RBN418 RBM415:RBM417 RCH418 RCG415:RCG417 RDB418 RDA415:RDA417 RDV418 RDU415:RDU417 REP418 REO415:REO417 RFJ418 RFI415:RFI417 RGD418 RGC415:RGC417 RGX418 RGW415:RGW417 RHR418 RHQ415:RHQ417 RIL418 RIK415:RIK417 RJF418 RJE415:RJE417 RJZ418 RJY415:RJY417 RKT418 RKS415:RKS417 RLN418 RLM415:RLM417 RMH418 RMG415:RMG417 RNB418 RNA415:RNA417 RNV418 RNU415:RNU417 ROP418 ROO415:ROO417 RPJ418 RPI415:RPI417 RQD418 RQC415:RQC417 RQX418 RQW415:RQW417 RRR418 RRQ415:RRQ417 RSL418 RSK415:RSK417 RTF418 RTE415:RTE417 RTZ418 RTY415:RTY417 RUT418 RUS415:RUS417 RVN418 RVM415:RVM417 RWH418 RWG415:RWG417 RXB418 RXA415:RXA417 RXV418 RXU415:RXU417 RYP418 RYO415:RYO417 RZJ418 RZI415:RZI417 SAD418 SAC415:SAC417 SAX418 SAW415:SAW417 SBR418 SBQ415:SBQ417 SCL418 SCK415:SCK417 SDF418 SDE415:SDE417 SDZ418 SDY415:SDY417 SET418 SES415:SES417 SFN418 SFM415:SFM417 SGH418 SGG415:SGG417 SHB418 SHA415:SHA417 SHV418 SHU415:SHU417 SIP418 SIO415:SIO417 SJJ418 SJI415:SJI417 SKD418 SKC415:SKC417 SKX418 SKW415:SKW417 SLR418 SLQ415:SLQ417 SML418 SMK415:SMK417 SNF418 SNE415:SNE417 SNZ418 SNY415:SNY417 SOT418 SOS415:SOS417 SPN418 SPM415:SPM417 SQH418 SQG415:SQG417 SRB418 SRA415:SRA417 SRV418 SRU415:SRU417 SSP418 SSO415:SSO417 STJ418 STI415:STI417 SUD418 SUC415:SUC417 SUX418 SUW415:SUW417 SVR418 SVQ415:SVQ417 SWL418 SWK415:SWK417 SXF418 SXE415:SXE417 SXZ418 SXY415:SXY417 SYT418 SYS415:SYS417 SZN418 SZM415:SZM417 TAH418 TAG415:TAG417 TBB418 TBA415:TBA417 TBV418 TBU415:TBU417 TCP418 TCO415:TCO417 TDJ418 TDI415:TDI417 TED418 TEC415:TEC417 TEX418 TEW415:TEW417 TFR418 TFQ415:TFQ417 TGL418 TGK415:TGK417 THF418 THE415:THE417 THZ418 THY415:THY417 TIT418 TIS415:TIS417 TJN418 TJM415:TJM417 TKH418 TKG415:TKG417 TLB418 TLA415:TLA417 TLV418 TLU415:TLU417 TMP418 TMO415:TMO417 TNJ418 TNI415:TNI417 TOD418 TOC415:TOC417 TOX418 TOW415:TOW417 TPR418 TPQ415:TPQ417 TQL418 TQK415:TQK417 TRF418 TRE415:TRE417 TRZ418 TRY415:TRY417 TST418 TSS415:TSS417 TTN418 TTM415:TTM417 TUH418 TUG415:TUG417 TVB418 TVA415:TVA417 TVV418 TVU415:TVU417 TWP418 TWO415:TWO417 TXJ418 TXI415:TXI417 TYD418 TYC415:TYC417 TYX418 TYW415:TYW417 TZR418 TZQ415:TZQ417 UAL418 UAK415:UAK417 UBF418 UBE415:UBE417 UBZ418 UBY415:UBY417 UCT418 UCS415:UCS417 UDN418 UDM415:UDM417 UEH418 UEG415:UEG417 UFB418 UFA415:UFA417 UFV418 UFU415:UFU417 UGP418 UGO415:UGO417 UHJ418 UHI415:UHI417 UID418 UIC415:UIC417 UIX418 UIW415:UIW417 UJR418 UJQ415:UJQ417 UKL418 UKK415:UKK417 ULF418 ULE415:ULE417 ULZ418 ULY415:ULY417 UMT418 UMS415:UMS417 UNN418 UNM415:UNM417 UOH418 UOG415:UOG417 UPB418 UPA415:UPA417 UPV418 UPU415:UPU417 UQP418 UQO415:UQO417 URJ418 URI415:URI417 USD418 USC415:USC417 USX418 USW415:USW417 UTR418 UTQ415:UTQ417 UUL418 UUK415:UUK417 D234:D356 D358:D426 D4:D12 D14:D26 D31 D35:D232">
    <cfRule type="duplicateValues" dxfId="19" priority="19"/>
  </conditionalFormatting>
  <conditionalFormatting sqref="E159 F159:F161 E201:F202 E293:E298 F293:F299 E325:F325">
    <cfRule type="containsText" dxfId="18" priority="17" operator="containsText" text="Water-Sewer Maint Worker II">
      <formula>NOT(ISERROR(SEARCH("Water-Sewer Maint Worker II",E159)))</formula>
    </cfRule>
  </conditionalFormatting>
  <conditionalFormatting sqref="F18:F20 E85:F85 E108:F108 E117:F117 E161 E198:F198 E206:F206 E214:F214 E246 E273:E277 E289:F289 E315:F315 E342:F343">
    <cfRule type="containsText" dxfId="17" priority="18" operator="containsText" text="Water-Sewer Maint Worker II">
      <formula>NOT(ISERROR(SEARCH("Water-Sewer Maint Worker II",E18)))</formula>
    </cfRule>
  </conditionalFormatting>
  <conditionalFormatting sqref="F236">
    <cfRule type="containsText" dxfId="16" priority="16" operator="containsText" text="Water-Sewer Maint Worker II">
      <formula>NOT(ISERROR(SEARCH("Water-Sewer Maint Worker II",F236)))</formula>
    </cfRule>
  </conditionalFormatting>
  <conditionalFormatting sqref="F246:F247">
    <cfRule type="containsText" dxfId="15" priority="15" operator="containsText" text="Water-Sewer Maint Worker II">
      <formula>NOT(ISERROR(SEARCH("Water-Sewer Maint Worker II",F246)))</formula>
    </cfRule>
  </conditionalFormatting>
  <conditionalFormatting sqref="F272:F278">
    <cfRule type="containsText" dxfId="14" priority="14" operator="containsText" text="Water-Sewer Maint Worker II">
      <formula>NOT(ISERROR(SEARCH("Water-Sewer Maint Worker II",F272)))</formula>
    </cfRule>
  </conditionalFormatting>
  <conditionalFormatting sqref="F328">
    <cfRule type="containsText" dxfId="13" priority="13" operator="containsText" text="Water-Sewer Maint Worker II">
      <formula>NOT(ISERROR(SEARCH("Water-Sewer Maint Worker II",F328)))</formula>
    </cfRule>
  </conditionalFormatting>
  <conditionalFormatting sqref="F331">
    <cfRule type="containsText" dxfId="12" priority="12" operator="containsText" text="Water-Sewer Maint Worker II">
      <formula>NOT(ISERROR(SEARCH("Water-Sewer Maint Worker II",F331)))</formula>
    </cfRule>
  </conditionalFormatting>
  <conditionalFormatting sqref="F334">
    <cfRule type="containsText" dxfId="11" priority="11" operator="containsText" text="Water-Sewer Maint Worker II">
      <formula>NOT(ISERROR(SEARCH("Water-Sewer Maint Worker II",F334)))</formula>
    </cfRule>
  </conditionalFormatting>
  <conditionalFormatting sqref="F337">
    <cfRule type="containsText" dxfId="10" priority="10" operator="containsText" text="Water-Sewer Maint Worker II">
      <formula>NOT(ISERROR(SEARCH("Water-Sewer Maint Worker II",F337)))</formula>
    </cfRule>
  </conditionalFormatting>
  <conditionalFormatting sqref="F350:F351">
    <cfRule type="containsText" dxfId="9" priority="9" operator="containsText" text="Water-Sewer Maint Worker II">
      <formula>NOT(ISERROR(SEARCH("Water-Sewer Maint Worker II",F350)))</formula>
    </cfRule>
  </conditionalFormatting>
  <conditionalFormatting sqref="F358">
    <cfRule type="containsText" dxfId="8" priority="8" operator="containsText" text="Water-Sewer Maint Worker II">
      <formula>NOT(ISERROR(SEARCH("Water-Sewer Maint Worker II",F358)))</formula>
    </cfRule>
  </conditionalFormatting>
  <conditionalFormatting sqref="F361:F363">
    <cfRule type="containsText" dxfId="7" priority="7" operator="containsText" text="Water-Sewer Maint Worker II">
      <formula>NOT(ISERROR(SEARCH("Water-Sewer Maint Worker II",F361)))</formula>
    </cfRule>
  </conditionalFormatting>
  <conditionalFormatting sqref="F367">
    <cfRule type="containsText" dxfId="6" priority="6" operator="containsText" text="Water-Sewer Maint Worker II">
      <formula>NOT(ISERROR(SEARCH("Water-Sewer Maint Worker II",F367)))</formula>
    </cfRule>
  </conditionalFormatting>
  <conditionalFormatting sqref="F369">
    <cfRule type="containsText" dxfId="5" priority="5" operator="containsText" text="Water-Sewer Maint Worker II">
      <formula>NOT(ISERROR(SEARCH("Water-Sewer Maint Worker II",F369)))</formula>
    </cfRule>
  </conditionalFormatting>
  <conditionalFormatting sqref="F373">
    <cfRule type="containsText" dxfId="4" priority="4" operator="containsText" text="Water-Sewer Maint Worker II">
      <formula>NOT(ISERROR(SEARCH("Water-Sewer Maint Worker II",F373)))</formula>
    </cfRule>
  </conditionalFormatting>
  <conditionalFormatting sqref="F380">
    <cfRule type="containsText" dxfId="3" priority="3" operator="containsText" text="Water-Sewer Maint Worker II">
      <formula>NOT(ISERROR(SEARCH("Water-Sewer Maint Worker II",F380)))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A85B-293F-435B-8F06-49109E50BB32}">
  <dimension ref="A1:J156"/>
  <sheetViews>
    <sheetView showGridLines="0" zoomScale="90" zoomScaleNormal="90" workbookViewId="0">
      <pane xSplit="1" ySplit="7" topLeftCell="B138" activePane="bottomRight" state="frozen"/>
      <selection pane="topRight" activeCell="B1" sqref="B1"/>
      <selection pane="bottomLeft" activeCell="A6" sqref="A6"/>
      <selection pane="bottomRight" activeCell="E38" sqref="E38"/>
    </sheetView>
  </sheetViews>
  <sheetFormatPr defaultRowHeight="15" outlineLevelCol="1" x14ac:dyDescent="0.25"/>
  <cols>
    <col min="1" max="1" width="42.28515625" bestFit="1" customWidth="1"/>
    <col min="2" max="2" width="15.42578125" customWidth="1" outlineLevel="1"/>
    <col min="3" max="3" width="15.7109375" customWidth="1" outlineLevel="1"/>
    <col min="4" max="4" width="15.5703125" customWidth="1"/>
    <col min="5" max="5" width="16" customWidth="1"/>
    <col min="6" max="6" width="15" customWidth="1"/>
    <col min="7" max="7" width="17.140625" customWidth="1"/>
    <col min="8" max="8" width="16.7109375" customWidth="1"/>
    <col min="9" max="9" width="12.140625" bestFit="1" customWidth="1"/>
  </cols>
  <sheetData>
    <row r="1" spans="1:8" x14ac:dyDescent="0.25">
      <c r="A1" s="125" t="s">
        <v>87</v>
      </c>
    </row>
    <row r="2" spans="1:8" x14ac:dyDescent="0.25">
      <c r="A2" s="125"/>
    </row>
    <row r="3" spans="1:8" x14ac:dyDescent="0.25">
      <c r="A3" s="125"/>
      <c r="B3" s="123"/>
      <c r="C3" s="123" t="s">
        <v>2</v>
      </c>
    </row>
    <row r="4" spans="1:8" x14ac:dyDescent="0.25">
      <c r="B4" s="124" t="s">
        <v>432</v>
      </c>
      <c r="C4" s="124" t="s">
        <v>433</v>
      </c>
      <c r="D4" s="328" t="s">
        <v>338</v>
      </c>
      <c r="E4" s="328"/>
      <c r="F4" s="328"/>
      <c r="G4" s="328"/>
      <c r="H4" s="328"/>
    </row>
    <row r="5" spans="1:8" s="10" customFormat="1" ht="15" customHeight="1" x14ac:dyDescent="0.2">
      <c r="A5" s="96" t="s">
        <v>232</v>
      </c>
      <c r="B5" s="117" t="s">
        <v>426</v>
      </c>
      <c r="C5" s="117" t="s">
        <v>429</v>
      </c>
      <c r="D5" s="118" t="s">
        <v>421</v>
      </c>
      <c r="E5" s="119" t="s">
        <v>422</v>
      </c>
      <c r="F5" s="119" t="s">
        <v>423</v>
      </c>
      <c r="G5" s="119" t="s">
        <v>424</v>
      </c>
      <c r="H5" s="119" t="s">
        <v>425</v>
      </c>
    </row>
    <row r="6" spans="1:8" s="10" customFormat="1" ht="12.75" x14ac:dyDescent="0.2">
      <c r="A6" s="11" t="s">
        <v>96</v>
      </c>
      <c r="B6" s="122">
        <v>676362.33</v>
      </c>
      <c r="C6" s="122">
        <v>335915.96799999999</v>
      </c>
      <c r="D6" s="122">
        <v>692489.21551200002</v>
      </c>
      <c r="E6" s="122">
        <v>710214.10766711994</v>
      </c>
      <c r="F6" s="122">
        <v>731520.53089713363</v>
      </c>
      <c r="G6" s="122">
        <v>753466.14682404755</v>
      </c>
      <c r="H6" s="122">
        <v>776070.13122876908</v>
      </c>
    </row>
    <row r="7" spans="1:8" s="10" customFormat="1" ht="12.75" x14ac:dyDescent="0.2">
      <c r="A7" s="126" t="s">
        <v>95</v>
      </c>
      <c r="B7" s="127">
        <f t="shared" ref="B7:H7" si="0">SUM(B6)</f>
        <v>676362.33</v>
      </c>
      <c r="C7" s="127">
        <f t="shared" si="0"/>
        <v>335915.96799999999</v>
      </c>
      <c r="D7" s="127">
        <f t="shared" si="0"/>
        <v>692489.21551200002</v>
      </c>
      <c r="E7" s="127">
        <f t="shared" si="0"/>
        <v>710214.10766711994</v>
      </c>
      <c r="F7" s="127">
        <f t="shared" si="0"/>
        <v>731520.53089713363</v>
      </c>
      <c r="G7" s="127">
        <f t="shared" si="0"/>
        <v>753466.14682404755</v>
      </c>
      <c r="H7" s="127">
        <f t="shared" si="0"/>
        <v>776070.13122876908</v>
      </c>
    </row>
    <row r="8" spans="1:8" s="10" customFormat="1" ht="12.75" x14ac:dyDescent="0.2">
      <c r="A8" s="11" t="s">
        <v>97</v>
      </c>
      <c r="B8" s="122"/>
      <c r="C8" s="122"/>
      <c r="D8" s="122">
        <v>10000</v>
      </c>
      <c r="E8" s="122">
        <v>11500</v>
      </c>
      <c r="F8" s="122">
        <v>11845</v>
      </c>
      <c r="G8" s="122">
        <v>12200.35</v>
      </c>
      <c r="H8" s="122">
        <v>12566.360500000001</v>
      </c>
    </row>
    <row r="9" spans="1:8" s="10" customFormat="1" ht="12.75" x14ac:dyDescent="0.2">
      <c r="A9" s="11" t="s">
        <v>98</v>
      </c>
      <c r="B9" s="122"/>
      <c r="C9" s="122">
        <v>193531.7</v>
      </c>
      <c r="D9" s="122">
        <v>419331</v>
      </c>
      <c r="E9" s="122">
        <v>482231</v>
      </c>
      <c r="F9" s="122">
        <v>496697.93</v>
      </c>
      <c r="G9" s="122">
        <v>511598.86790000001</v>
      </c>
      <c r="H9" s="122">
        <v>526946.83393700002</v>
      </c>
    </row>
    <row r="10" spans="1:8" s="10" customFormat="1" ht="12.75" x14ac:dyDescent="0.2">
      <c r="A10" s="11" t="s">
        <v>99</v>
      </c>
      <c r="B10" s="122">
        <v>319892.2</v>
      </c>
      <c r="C10" s="122">
        <v>407490</v>
      </c>
      <c r="D10" s="122">
        <v>449509.7</v>
      </c>
      <c r="E10" s="122">
        <v>526086.90500000003</v>
      </c>
      <c r="F10" s="122">
        <v>541869.51215000008</v>
      </c>
      <c r="G10" s="122">
        <v>558125.59751450003</v>
      </c>
      <c r="H10" s="122">
        <v>574869.36543993512</v>
      </c>
    </row>
    <row r="11" spans="1:8" s="10" customFormat="1" ht="12.75" x14ac:dyDescent="0.2">
      <c r="A11" s="11" t="s">
        <v>100</v>
      </c>
      <c r="B11" s="122">
        <v>74606.240000000005</v>
      </c>
      <c r="C11" s="122">
        <v>61478.84</v>
      </c>
      <c r="D11" s="122">
        <v>89073.21</v>
      </c>
      <c r="E11" s="122">
        <v>102434.1915</v>
      </c>
      <c r="F11" s="122">
        <v>105507.21724500001</v>
      </c>
      <c r="G11" s="122">
        <v>108672.43376235</v>
      </c>
      <c r="H11" s="122">
        <v>111932.60677522051</v>
      </c>
    </row>
    <row r="12" spans="1:8" s="10" customFormat="1" ht="12.75" x14ac:dyDescent="0.2">
      <c r="A12" s="11" t="s">
        <v>101</v>
      </c>
      <c r="B12" s="122">
        <v>307093.95</v>
      </c>
      <c r="C12" s="122">
        <v>303303.32</v>
      </c>
      <c r="D12" s="122">
        <v>786201.9800000001</v>
      </c>
      <c r="E12" s="122">
        <v>904132.277</v>
      </c>
      <c r="F12" s="122">
        <v>931256.24531000003</v>
      </c>
      <c r="G12" s="122">
        <v>959193.9326693</v>
      </c>
      <c r="H12" s="122">
        <v>987969.7506493791</v>
      </c>
    </row>
    <row r="13" spans="1:8" s="10" customFormat="1" ht="12.75" x14ac:dyDescent="0.2">
      <c r="A13" s="11" t="s">
        <v>102</v>
      </c>
      <c r="B13" s="122">
        <v>949279.35</v>
      </c>
      <c r="C13" s="122">
        <v>805354</v>
      </c>
      <c r="D13" s="122">
        <v>945354</v>
      </c>
      <c r="E13" s="122">
        <v>1181692.5</v>
      </c>
      <c r="F13" s="122">
        <v>1217143.2750000001</v>
      </c>
      <c r="G13" s="122">
        <v>1253657.5732500001</v>
      </c>
      <c r="H13" s="122">
        <v>1291267.3004475001</v>
      </c>
    </row>
    <row r="14" spans="1:8" s="10" customFormat="1" ht="12.75" x14ac:dyDescent="0.2">
      <c r="A14" s="11" t="s">
        <v>103</v>
      </c>
      <c r="B14" s="122">
        <v>0</v>
      </c>
      <c r="C14" s="122">
        <v>15000</v>
      </c>
      <c r="D14" s="122">
        <v>1040</v>
      </c>
      <c r="E14" s="122">
        <v>1300</v>
      </c>
      <c r="F14" s="122">
        <v>1339</v>
      </c>
      <c r="G14" s="122">
        <v>1379.17</v>
      </c>
      <c r="H14" s="122">
        <v>1420.5451</v>
      </c>
    </row>
    <row r="15" spans="1:8" s="10" customFormat="1" ht="12.75" x14ac:dyDescent="0.2">
      <c r="A15" s="11" t="s">
        <v>104</v>
      </c>
      <c r="B15" s="122">
        <v>22308.95</v>
      </c>
      <c r="C15" s="122">
        <v>44469.599999999999</v>
      </c>
      <c r="D15" s="122">
        <v>57193.08</v>
      </c>
      <c r="E15" s="122">
        <v>60052.734000000004</v>
      </c>
      <c r="F15" s="122">
        <v>61854.316020000006</v>
      </c>
      <c r="G15" s="122">
        <v>63709.945500600006</v>
      </c>
      <c r="H15" s="122">
        <v>65621.243865618002</v>
      </c>
    </row>
    <row r="16" spans="1:8" s="10" customFormat="1" ht="12.75" x14ac:dyDescent="0.2">
      <c r="A16" s="11" t="s">
        <v>105</v>
      </c>
      <c r="B16" s="122">
        <v>103671.46</v>
      </c>
      <c r="C16" s="122">
        <v>15004</v>
      </c>
      <c r="D16" s="122">
        <v>44000</v>
      </c>
      <c r="E16" s="122">
        <v>53000</v>
      </c>
      <c r="F16" s="122">
        <v>54590</v>
      </c>
      <c r="G16" s="122">
        <v>56227.7</v>
      </c>
      <c r="H16" s="122">
        <v>57914.531000000003</v>
      </c>
    </row>
    <row r="17" spans="1:9" s="10" customFormat="1" ht="12.75" x14ac:dyDescent="0.2">
      <c r="A17" s="11" t="s">
        <v>106</v>
      </c>
      <c r="B17" s="122">
        <v>1076</v>
      </c>
      <c r="C17" s="122">
        <v>0</v>
      </c>
      <c r="D17" s="122"/>
      <c r="E17" s="122"/>
      <c r="F17" s="122">
        <v>0</v>
      </c>
      <c r="G17" s="122">
        <v>0</v>
      </c>
      <c r="H17" s="122">
        <v>0</v>
      </c>
    </row>
    <row r="18" spans="1:9" s="10" customFormat="1" ht="12.75" x14ac:dyDescent="0.2">
      <c r="A18" s="11" t="s">
        <v>107</v>
      </c>
      <c r="B18" s="122">
        <v>505</v>
      </c>
      <c r="C18" s="122">
        <v>1700</v>
      </c>
      <c r="D18" s="122"/>
      <c r="E18" s="122"/>
      <c r="F18" s="122">
        <v>0</v>
      </c>
      <c r="G18" s="122">
        <v>0</v>
      </c>
      <c r="H18" s="122">
        <v>0</v>
      </c>
    </row>
    <row r="19" spans="1:9" s="10" customFormat="1" ht="12.75" x14ac:dyDescent="0.2">
      <c r="A19" s="11" t="s">
        <v>108</v>
      </c>
      <c r="B19" s="122">
        <v>0</v>
      </c>
      <c r="C19" s="122">
        <v>2000</v>
      </c>
      <c r="D19" s="122">
        <v>12480</v>
      </c>
      <c r="E19" s="122">
        <v>15600</v>
      </c>
      <c r="F19" s="122">
        <v>16068</v>
      </c>
      <c r="G19" s="122">
        <v>16550.04</v>
      </c>
      <c r="H19" s="122">
        <v>17046.5412</v>
      </c>
    </row>
    <row r="20" spans="1:9" s="10" customFormat="1" ht="12.75" x14ac:dyDescent="0.2">
      <c r="A20" s="11" t="s">
        <v>109</v>
      </c>
      <c r="B20" s="131"/>
      <c r="C20" s="131">
        <v>70000</v>
      </c>
      <c r="D20" s="131">
        <v>1410000</v>
      </c>
      <c r="E20" s="131">
        <v>1175000</v>
      </c>
      <c r="F20" s="131">
        <v>1210250</v>
      </c>
      <c r="G20" s="131">
        <v>1246557.5</v>
      </c>
      <c r="H20" s="131">
        <v>1283954.2250000001</v>
      </c>
    </row>
    <row r="21" spans="1:9" s="10" customFormat="1" ht="12.75" x14ac:dyDescent="0.2">
      <c r="A21" s="126" t="s">
        <v>38</v>
      </c>
      <c r="B21" s="127">
        <f t="shared" ref="B21:H21" si="1">SUM(B8:B20)</f>
        <v>1778433.15</v>
      </c>
      <c r="C21" s="127">
        <f t="shared" si="1"/>
        <v>1919331.46</v>
      </c>
      <c r="D21" s="127">
        <f t="shared" si="1"/>
        <v>4224182.9700000007</v>
      </c>
      <c r="E21" s="127">
        <f t="shared" si="1"/>
        <v>4513029.6074999999</v>
      </c>
      <c r="F21" s="127">
        <f t="shared" si="1"/>
        <v>4648420.4957250003</v>
      </c>
      <c r="G21" s="127">
        <f t="shared" si="1"/>
        <v>4787873.1105967509</v>
      </c>
      <c r="H21" s="127">
        <f t="shared" si="1"/>
        <v>4931509.3039146531</v>
      </c>
    </row>
    <row r="22" spans="1:9" s="10" customFormat="1" ht="12.75" x14ac:dyDescent="0.2">
      <c r="A22" s="11" t="s">
        <v>110</v>
      </c>
      <c r="B22" s="122">
        <v>107456.62999999999</v>
      </c>
      <c r="C22" s="122">
        <v>120000</v>
      </c>
      <c r="D22" s="122">
        <v>184843.38467646329</v>
      </c>
      <c r="E22" s="122">
        <v>195933.9877570511</v>
      </c>
      <c r="F22" s="122">
        <v>207690.02702247418</v>
      </c>
      <c r="G22" s="122">
        <v>220151.42864382264</v>
      </c>
      <c r="H22" s="122">
        <v>242166.57150820491</v>
      </c>
      <c r="I22" s="305"/>
    </row>
    <row r="23" spans="1:9" s="10" customFormat="1" ht="12.75" x14ac:dyDescent="0.2">
      <c r="A23" s="11" t="s">
        <v>111</v>
      </c>
      <c r="B23" s="122">
        <v>2150.7199999999998</v>
      </c>
      <c r="C23" s="122">
        <v>106100</v>
      </c>
      <c r="D23" s="122">
        <v>145764.68967395791</v>
      </c>
      <c r="E23" s="122">
        <v>154510.5710543954</v>
      </c>
      <c r="F23" s="122">
        <v>163781.20531765913</v>
      </c>
      <c r="G23" s="122">
        <v>173608.07763671869</v>
      </c>
      <c r="H23" s="122">
        <v>184024.56229492181</v>
      </c>
      <c r="I23" s="305"/>
    </row>
    <row r="24" spans="1:9" s="10" customFormat="1" ht="12.75" x14ac:dyDescent="0.2">
      <c r="A24" s="11" t="s">
        <v>112</v>
      </c>
      <c r="B24" s="122">
        <v>291541.39</v>
      </c>
      <c r="C24" s="122">
        <v>150000</v>
      </c>
      <c r="D24" s="122">
        <f>123324.523523474+27000</f>
        <v>150324.523523474</v>
      </c>
      <c r="E24" s="122">
        <v>130723.99493488281</v>
      </c>
      <c r="F24" s="122">
        <v>138567.4346309758</v>
      </c>
      <c r="G24" s="122">
        <v>146881.48070883437</v>
      </c>
      <c r="H24" s="122">
        <v>161569.62877971781</v>
      </c>
      <c r="I24" s="305"/>
    </row>
    <row r="25" spans="1:9" s="10" customFormat="1" ht="12.75" x14ac:dyDescent="0.2">
      <c r="A25" s="11" t="s">
        <v>113</v>
      </c>
      <c r="B25" s="122">
        <v>29727.919999999998</v>
      </c>
      <c r="C25" s="122">
        <v>46949.9</v>
      </c>
      <c r="D25" s="122">
        <v>50750.945292236851</v>
      </c>
      <c r="E25" s="122">
        <v>53796.002009771066</v>
      </c>
      <c r="F25" s="122">
        <v>57023.762130357332</v>
      </c>
      <c r="G25" s="122">
        <v>60445.187858178775</v>
      </c>
      <c r="H25" s="122">
        <v>64071.899129669502</v>
      </c>
      <c r="I25" s="305"/>
    </row>
    <row r="26" spans="1:9" s="10" customFormat="1" ht="12.75" x14ac:dyDescent="0.2">
      <c r="A26" s="11" t="s">
        <v>114</v>
      </c>
      <c r="B26" s="122">
        <v>84317.69</v>
      </c>
      <c r="C26" s="122">
        <v>132660</v>
      </c>
      <c r="D26" s="122">
        <v>119109</v>
      </c>
      <c r="E26" s="122">
        <v>110355.37246828481</v>
      </c>
      <c r="F26" s="122">
        <v>116976.6948163819</v>
      </c>
      <c r="G26" s="122">
        <v>123995.29650536482</v>
      </c>
      <c r="H26" s="122">
        <v>136394.8261559013</v>
      </c>
      <c r="I26" s="305"/>
    </row>
    <row r="27" spans="1:9" s="10" customFormat="1" ht="12.75" x14ac:dyDescent="0.2">
      <c r="A27" s="11" t="s">
        <v>115</v>
      </c>
      <c r="B27" s="122">
        <v>11612.57</v>
      </c>
      <c r="C27" s="122">
        <v>172422</v>
      </c>
      <c r="D27" s="122">
        <v>172679</v>
      </c>
      <c r="E27" s="122">
        <v>136400.17519936844</v>
      </c>
      <c r="F27" s="122">
        <v>144584.18571133056</v>
      </c>
      <c r="G27" s="122">
        <v>153259.23685401041</v>
      </c>
      <c r="H27" s="122">
        <v>162454.79106525105</v>
      </c>
      <c r="I27" s="305"/>
    </row>
    <row r="28" spans="1:9" s="10" customFormat="1" ht="12.75" x14ac:dyDescent="0.2">
      <c r="A28" s="11" t="s">
        <v>116</v>
      </c>
      <c r="B28" s="122">
        <v>33340.630000000005</v>
      </c>
      <c r="C28" s="122">
        <v>47560</v>
      </c>
      <c r="D28" s="122">
        <v>49074</v>
      </c>
      <c r="E28" s="122">
        <v>36118.012226004947</v>
      </c>
      <c r="F28" s="122">
        <v>38285.092959565249</v>
      </c>
      <c r="G28" s="122">
        <v>40582.198537139164</v>
      </c>
      <c r="H28" s="122">
        <v>43017.130449367512</v>
      </c>
      <c r="I28" s="305"/>
    </row>
    <row r="29" spans="1:9" s="10" customFormat="1" ht="12.75" x14ac:dyDescent="0.2">
      <c r="A29" s="11" t="s">
        <v>117</v>
      </c>
      <c r="B29" s="122">
        <v>9722.76</v>
      </c>
      <c r="C29" s="122">
        <v>11550</v>
      </c>
      <c r="D29" s="122">
        <v>12755</v>
      </c>
      <c r="E29" s="122">
        <v>11400.348395483967</v>
      </c>
      <c r="F29" s="122">
        <v>12084.369299213005</v>
      </c>
      <c r="G29" s="122">
        <v>12809.431457165787</v>
      </c>
      <c r="H29" s="122">
        <v>13577.997344595735</v>
      </c>
      <c r="I29" s="305"/>
    </row>
    <row r="30" spans="1:9" s="10" customFormat="1" ht="12.75" x14ac:dyDescent="0.2">
      <c r="A30" s="11" t="s">
        <v>118</v>
      </c>
      <c r="B30" s="122">
        <v>6801.38</v>
      </c>
      <c r="C30" s="122">
        <v>41100</v>
      </c>
      <c r="D30" s="122">
        <v>57288.543194916281</v>
      </c>
      <c r="E30" s="122">
        <v>60725.855786611261</v>
      </c>
      <c r="F30" s="122">
        <v>64369.407133807937</v>
      </c>
      <c r="G30" s="122">
        <v>68231.571561836419</v>
      </c>
      <c r="H30" s="122">
        <v>72325.465855546601</v>
      </c>
      <c r="I30" s="305"/>
    </row>
    <row r="31" spans="1:9" s="10" customFormat="1" ht="12.75" x14ac:dyDescent="0.2">
      <c r="A31" s="11" t="s">
        <v>119</v>
      </c>
      <c r="B31" s="122">
        <v>1572.01</v>
      </c>
      <c r="C31" s="122">
        <v>12465</v>
      </c>
      <c r="D31" s="122">
        <v>11113.547177987515</v>
      </c>
      <c r="E31" s="122">
        <v>11780.360008666767</v>
      </c>
      <c r="F31" s="122">
        <v>12487.181609186773</v>
      </c>
      <c r="G31" s="122">
        <v>13236.412505737981</v>
      </c>
      <c r="H31" s="122">
        <v>14030.597256082259</v>
      </c>
      <c r="I31" s="305"/>
    </row>
    <row r="32" spans="1:9" s="10" customFormat="1" ht="12.75" x14ac:dyDescent="0.2">
      <c r="A32" s="11" t="s">
        <v>120</v>
      </c>
      <c r="B32" s="122">
        <v>0</v>
      </c>
      <c r="C32" s="122">
        <v>0</v>
      </c>
      <c r="D32" s="122">
        <v>717.00304374113</v>
      </c>
      <c r="E32" s="122">
        <v>760.02322636559779</v>
      </c>
      <c r="F32" s="122">
        <v>805.62461994753369</v>
      </c>
      <c r="G32" s="122">
        <v>853.96209714438578</v>
      </c>
      <c r="H32" s="122">
        <v>905.19982297304898</v>
      </c>
      <c r="I32" s="305"/>
    </row>
    <row r="33" spans="1:9" s="10" customFormat="1" ht="12.75" x14ac:dyDescent="0.2">
      <c r="A33" s="11" t="s">
        <v>121</v>
      </c>
      <c r="B33" s="122">
        <v>210751.7</v>
      </c>
      <c r="C33" s="122">
        <v>2000</v>
      </c>
      <c r="D33" s="122">
        <v>21510.091312233897</v>
      </c>
      <c r="E33" s="122">
        <v>22800.696790967933</v>
      </c>
      <c r="F33" s="122">
        <v>24168.738598426011</v>
      </c>
      <c r="G33" s="122">
        <v>25618.862914331574</v>
      </c>
      <c r="H33" s="122">
        <v>27155.99468919147</v>
      </c>
      <c r="I33" s="305"/>
    </row>
    <row r="34" spans="1:9" s="10" customFormat="1" ht="12.75" x14ac:dyDescent="0.2">
      <c r="A34" s="11" t="s">
        <v>122</v>
      </c>
      <c r="B34" s="122">
        <v>62444.62000000001</v>
      </c>
      <c r="C34" s="122">
        <v>80806</v>
      </c>
      <c r="D34" s="122">
        <v>82889.936776852002</v>
      </c>
      <c r="E34" s="122">
        <v>87863.332983463129</v>
      </c>
      <c r="F34" s="122">
        <v>93135.132962470918</v>
      </c>
      <c r="G34" s="122">
        <v>98723.240940219184</v>
      </c>
      <c r="H34" s="122">
        <v>108595.56503424111</v>
      </c>
      <c r="I34" s="305"/>
    </row>
    <row r="35" spans="1:9" s="10" customFormat="1" ht="12.75" x14ac:dyDescent="0.2">
      <c r="A35" s="11" t="s">
        <v>123</v>
      </c>
      <c r="B35" s="122">
        <v>-15325.26</v>
      </c>
      <c r="C35" s="122"/>
      <c r="D35" s="122"/>
      <c r="E35" s="122">
        <v>0</v>
      </c>
      <c r="F35" s="122">
        <v>0</v>
      </c>
      <c r="G35" s="122"/>
      <c r="H35" s="122">
        <v>0</v>
      </c>
      <c r="I35" s="305"/>
    </row>
    <row r="36" spans="1:9" s="10" customFormat="1" ht="12.75" x14ac:dyDescent="0.2">
      <c r="A36" s="11" t="s">
        <v>124</v>
      </c>
      <c r="B36" s="122">
        <v>17386.609999999997</v>
      </c>
      <c r="C36" s="122">
        <v>81639</v>
      </c>
      <c r="D36" s="122">
        <v>89106.234413820494</v>
      </c>
      <c r="E36" s="122">
        <v>94452.608478649723</v>
      </c>
      <c r="F36" s="122">
        <v>100119.76498736872</v>
      </c>
      <c r="G36" s="122">
        <v>106126.95088661085</v>
      </c>
      <c r="H36" s="122">
        <v>112494.56793980752</v>
      </c>
      <c r="I36" s="305"/>
    </row>
    <row r="37" spans="1:9" s="10" customFormat="1" ht="12.75" x14ac:dyDescent="0.2">
      <c r="A37" s="11" t="s">
        <v>125</v>
      </c>
      <c r="B37" s="122">
        <v>2333.81</v>
      </c>
      <c r="C37" s="122">
        <v>41350</v>
      </c>
      <c r="D37" s="122">
        <v>38831</v>
      </c>
      <c r="E37" s="122">
        <v>32680.998733720702</v>
      </c>
      <c r="F37" s="122">
        <v>34641.858657743949</v>
      </c>
      <c r="G37" s="122">
        <v>36720.370177208591</v>
      </c>
      <c r="H37" s="122">
        <v>38923.592387841112</v>
      </c>
      <c r="I37" s="305"/>
    </row>
    <row r="38" spans="1:9" s="10" customFormat="1" ht="12.75" x14ac:dyDescent="0.2">
      <c r="A38" s="11" t="s">
        <v>126</v>
      </c>
      <c r="B38" s="122"/>
      <c r="C38" s="122">
        <v>4800</v>
      </c>
      <c r="D38" s="122">
        <v>18068.476702276475</v>
      </c>
      <c r="E38" s="122">
        <v>19152.585304413064</v>
      </c>
      <c r="F38" s="122">
        <v>20301.740422677849</v>
      </c>
      <c r="G38" s="122">
        <v>21519.84484803852</v>
      </c>
      <c r="H38" s="122">
        <v>22811.035538920831</v>
      </c>
      <c r="I38" s="305"/>
    </row>
    <row r="39" spans="1:9" s="10" customFormat="1" ht="12.75" x14ac:dyDescent="0.2">
      <c r="A39" s="11" t="s">
        <v>127</v>
      </c>
      <c r="B39" s="122">
        <v>17217.940000000002</v>
      </c>
      <c r="C39" s="122">
        <v>0</v>
      </c>
      <c r="D39" s="122"/>
      <c r="E39" s="122">
        <v>0</v>
      </c>
      <c r="F39" s="122">
        <v>0</v>
      </c>
      <c r="G39" s="122">
        <v>0</v>
      </c>
      <c r="H39" s="122">
        <v>0</v>
      </c>
      <c r="I39" s="305"/>
    </row>
    <row r="40" spans="1:9" s="10" customFormat="1" ht="12.75" x14ac:dyDescent="0.2">
      <c r="A40" s="11" t="s">
        <v>128</v>
      </c>
      <c r="B40" s="122">
        <v>21166.639999999999</v>
      </c>
      <c r="C40" s="122">
        <v>83965.949999999983</v>
      </c>
      <c r="D40" s="122">
        <v>104015.689483706</v>
      </c>
      <c r="E40" s="122">
        <v>110256.63085272835</v>
      </c>
      <c r="F40" s="122">
        <v>116872.02870389207</v>
      </c>
      <c r="G40" s="122">
        <v>123884.3504261256</v>
      </c>
      <c r="H40" s="122">
        <v>131317.41145169316</v>
      </c>
      <c r="I40" s="305"/>
    </row>
    <row r="41" spans="1:9" s="10" customFormat="1" ht="12.75" x14ac:dyDescent="0.2">
      <c r="A41" s="11" t="s">
        <v>129</v>
      </c>
      <c r="B41" s="122">
        <v>30860.050000000003</v>
      </c>
      <c r="C41" s="122">
        <v>69322.590000000026</v>
      </c>
      <c r="D41" s="122">
        <v>64675</v>
      </c>
      <c r="E41" s="122">
        <v>57955.456363001504</v>
      </c>
      <c r="F41" s="122">
        <v>61432.783744781598</v>
      </c>
      <c r="G41" s="122">
        <v>65118.750769468497</v>
      </c>
      <c r="H41" s="122">
        <v>69025.875815636609</v>
      </c>
      <c r="I41" s="305"/>
    </row>
    <row r="42" spans="1:9" s="10" customFormat="1" ht="12.75" x14ac:dyDescent="0.2">
      <c r="A42" s="11" t="s">
        <v>130</v>
      </c>
      <c r="B42" s="122">
        <v>1507.02</v>
      </c>
      <c r="C42" s="122">
        <v>16500</v>
      </c>
      <c r="D42" s="122">
        <v>36939.99681354301</v>
      </c>
      <c r="E42" s="122">
        <v>39156.396622355591</v>
      </c>
      <c r="F42" s="122">
        <v>41505.78041969693</v>
      </c>
      <c r="G42" s="122">
        <v>43996.127244878749</v>
      </c>
      <c r="H42" s="122">
        <v>46635.894879571475</v>
      </c>
      <c r="I42" s="305"/>
    </row>
    <row r="43" spans="1:9" s="10" customFormat="1" ht="12.75" x14ac:dyDescent="0.2">
      <c r="A43" s="11" t="s">
        <v>131</v>
      </c>
      <c r="B43" s="122">
        <v>9281.9699999999993</v>
      </c>
      <c r="C43" s="122">
        <v>15357.71</v>
      </c>
      <c r="D43" s="122">
        <v>15415.565440434293</v>
      </c>
      <c r="E43" s="122">
        <v>16340.499366860351</v>
      </c>
      <c r="F43" s="122">
        <v>17320.929328871975</v>
      </c>
      <c r="G43" s="122">
        <v>18360.185088604296</v>
      </c>
      <c r="H43" s="122">
        <v>19461.796193920556</v>
      </c>
      <c r="I43" s="305"/>
    </row>
    <row r="44" spans="1:9" s="10" customFormat="1" ht="12.75" x14ac:dyDescent="0.2">
      <c r="A44" s="11" t="s">
        <v>132</v>
      </c>
      <c r="B44" s="122">
        <v>19997.77</v>
      </c>
      <c r="C44" s="122">
        <v>35500</v>
      </c>
      <c r="D44" s="122">
        <v>59869.754152384347</v>
      </c>
      <c r="E44" s="122">
        <v>63461.939401527408</v>
      </c>
      <c r="F44" s="122">
        <v>67269.655765619056</v>
      </c>
      <c r="G44" s="122">
        <v>71305.835111556196</v>
      </c>
      <c r="H44" s="122">
        <v>75584.185218249579</v>
      </c>
      <c r="I44" s="305"/>
    </row>
    <row r="45" spans="1:9" s="10" customFormat="1" ht="12.75" x14ac:dyDescent="0.2">
      <c r="A45" s="11" t="s">
        <v>133</v>
      </c>
      <c r="B45" s="122">
        <v>20723.5</v>
      </c>
      <c r="C45" s="122">
        <v>40000</v>
      </c>
      <c r="D45" s="122">
        <v>88549.87590202954</v>
      </c>
      <c r="E45" s="122">
        <v>93862.868456151322</v>
      </c>
      <c r="F45" s="122">
        <v>99494.640563520399</v>
      </c>
      <c r="G45" s="122">
        <v>105464.31899733163</v>
      </c>
      <c r="H45" s="122">
        <v>116010.75089706481</v>
      </c>
      <c r="I45" s="305"/>
    </row>
    <row r="46" spans="1:9" s="10" customFormat="1" ht="12.75" x14ac:dyDescent="0.2">
      <c r="A46" s="11" t="s">
        <v>134</v>
      </c>
      <c r="B46" s="122">
        <v>12275</v>
      </c>
      <c r="C46" s="122"/>
      <c r="D46" s="122"/>
      <c r="E46" s="122">
        <v>100000</v>
      </c>
      <c r="F46" s="122">
        <v>106000</v>
      </c>
      <c r="G46" s="122">
        <v>87142.91</v>
      </c>
      <c r="H46" s="122">
        <v>92371.484600000011</v>
      </c>
      <c r="I46" s="305"/>
    </row>
    <row r="47" spans="1:9" s="10" customFormat="1" ht="12.75" x14ac:dyDescent="0.2">
      <c r="A47" s="11" t="s">
        <v>135</v>
      </c>
      <c r="B47" s="122">
        <v>94008.659999999989</v>
      </c>
      <c r="C47" s="122">
        <v>152990</v>
      </c>
      <c r="D47" s="122">
        <v>233513.5512856112</v>
      </c>
      <c r="E47" s="122">
        <v>247524.36436274787</v>
      </c>
      <c r="F47" s="122">
        <v>262375.82622451277</v>
      </c>
      <c r="G47" s="122">
        <v>278118.37579798355</v>
      </c>
      <c r="H47" s="122">
        <v>334513.40834586299</v>
      </c>
      <c r="I47" s="305"/>
    </row>
    <row r="48" spans="1:9" s="10" customFormat="1" ht="12.75" x14ac:dyDescent="0.2">
      <c r="A48" s="11" t="s">
        <v>136</v>
      </c>
      <c r="B48" s="122">
        <v>824590.61999999976</v>
      </c>
      <c r="C48" s="122">
        <v>744930.30199999991</v>
      </c>
      <c r="D48" s="122">
        <v>745786</v>
      </c>
      <c r="E48" s="122">
        <v>858733.57002115506</v>
      </c>
      <c r="F48" s="122">
        <v>944606.92702327063</v>
      </c>
      <c r="G48" s="122">
        <v>1001283.3426446669</v>
      </c>
      <c r="H48" s="122">
        <v>1101411.6769091338</v>
      </c>
      <c r="I48" s="305"/>
    </row>
    <row r="49" spans="1:9" s="10" customFormat="1" ht="12.75" x14ac:dyDescent="0.2">
      <c r="A49" s="11" t="s">
        <v>137</v>
      </c>
      <c r="B49" s="122">
        <v>62.27</v>
      </c>
      <c r="C49" s="122">
        <v>70046.06</v>
      </c>
      <c r="D49" s="122">
        <v>70138</v>
      </c>
      <c r="E49" s="122">
        <v>72226.337242168884</v>
      </c>
      <c r="F49" s="122">
        <v>76559.917476699018</v>
      </c>
      <c r="G49" s="122">
        <v>148770.30336889741</v>
      </c>
      <c r="H49" s="122">
        <v>86022.72327681903</v>
      </c>
      <c r="I49" s="305"/>
    </row>
    <row r="50" spans="1:9" s="10" customFormat="1" ht="12.75" x14ac:dyDescent="0.2">
      <c r="A50" s="11" t="s">
        <v>138</v>
      </c>
      <c r="B50" s="122">
        <v>64119.869999999995</v>
      </c>
      <c r="C50" s="122">
        <v>164166.29999999999</v>
      </c>
      <c r="D50" s="122">
        <v>164279</v>
      </c>
      <c r="E50" s="122">
        <v>143395.48217646327</v>
      </c>
      <c r="F50" s="122">
        <v>151999.21110705106</v>
      </c>
      <c r="G50" s="122">
        <v>161119.16377347414</v>
      </c>
      <c r="H50" s="122">
        <v>170786.31359988259</v>
      </c>
      <c r="I50" s="305"/>
    </row>
    <row r="51" spans="1:9" s="10" customFormat="1" ht="12.75" x14ac:dyDescent="0.2">
      <c r="A51" s="11" t="s">
        <v>139</v>
      </c>
      <c r="B51" s="122">
        <v>4586.01</v>
      </c>
      <c r="C51" s="122">
        <v>24763</v>
      </c>
      <c r="D51" s="122">
        <v>26197</v>
      </c>
      <c r="E51" s="122">
        <v>15048.459882038864</v>
      </c>
      <c r="F51" s="122">
        <v>15951.367474961196</v>
      </c>
      <c r="G51" s="122">
        <v>16908.449523458868</v>
      </c>
      <c r="H51" s="122">
        <v>17922.956494866401</v>
      </c>
      <c r="I51" s="305"/>
    </row>
    <row r="52" spans="1:9" s="10" customFormat="1" ht="12.75" x14ac:dyDescent="0.2">
      <c r="A52" s="11" t="s">
        <v>140</v>
      </c>
      <c r="B52" s="122">
        <v>-96.55</v>
      </c>
      <c r="C52" s="122">
        <v>12000</v>
      </c>
      <c r="D52" s="122">
        <v>14152</v>
      </c>
      <c r="E52" s="122">
        <v>8641.4640837768457</v>
      </c>
      <c r="F52" s="122">
        <v>13810.611928803461</v>
      </c>
      <c r="G52" s="122">
        <v>9709.5490445316645</v>
      </c>
      <c r="H52" s="122">
        <v>10292.121987203565</v>
      </c>
      <c r="I52" s="305"/>
    </row>
    <row r="53" spans="1:9" s="10" customFormat="1" ht="12.75" x14ac:dyDescent="0.2">
      <c r="A53" s="11" t="s">
        <v>141</v>
      </c>
      <c r="B53" s="131"/>
      <c r="C53" s="131">
        <v>4050</v>
      </c>
      <c r="D53" s="131">
        <v>5736.02434992904</v>
      </c>
      <c r="E53" s="131">
        <v>6080.1858109247823</v>
      </c>
      <c r="F53" s="131">
        <v>6444.9969595802695</v>
      </c>
      <c r="G53" s="131">
        <v>6831.6967771550862</v>
      </c>
      <c r="H53" s="131">
        <v>7241.5985837843918</v>
      </c>
      <c r="I53" s="305"/>
    </row>
    <row r="54" spans="1:9" s="10" customFormat="1" ht="12.75" x14ac:dyDescent="0.2">
      <c r="A54" s="126" t="s">
        <v>40</v>
      </c>
      <c r="B54" s="127">
        <f>SUM(B22:B53)</f>
        <v>1976135.9499999997</v>
      </c>
      <c r="C54" s="127">
        <f t="shared" ref="C54:H54" si="2">SUM(C22:C53)</f>
        <v>2484993.8119999995</v>
      </c>
      <c r="D54" s="127">
        <f t="shared" si="2"/>
        <v>2834092.8332155971</v>
      </c>
      <c r="E54" s="127">
        <f t="shared" si="2"/>
        <v>2992138.580000001</v>
      </c>
      <c r="F54" s="127">
        <f t="shared" si="2"/>
        <v>3210666.8976008468</v>
      </c>
      <c r="G54" s="127">
        <f t="shared" si="2"/>
        <v>3440776.9127004948</v>
      </c>
      <c r="H54" s="127">
        <f t="shared" si="2"/>
        <v>3683117.623505923</v>
      </c>
    </row>
    <row r="55" spans="1:9" s="10" customFormat="1" ht="12.75" x14ac:dyDescent="0.2">
      <c r="A55" s="11" t="s">
        <v>142</v>
      </c>
      <c r="B55" s="122">
        <v>1676.02</v>
      </c>
      <c r="C55" s="122">
        <v>27000</v>
      </c>
      <c r="D55" s="122">
        <v>33831.881249174097</v>
      </c>
      <c r="E55" s="122">
        <f>+D55*(1+0.1)</f>
        <v>37215.069374091509</v>
      </c>
      <c r="F55" s="122">
        <f t="shared" ref="F55:H55" si="3">+E55*(1+0.1)</f>
        <v>40936.576311500663</v>
      </c>
      <c r="G55" s="122">
        <f t="shared" si="3"/>
        <v>45030.233942650731</v>
      </c>
      <c r="H55" s="122">
        <f t="shared" si="3"/>
        <v>49533.257336915805</v>
      </c>
    </row>
    <row r="56" spans="1:9" s="10" customFormat="1" ht="12.75" x14ac:dyDescent="0.2">
      <c r="A56" s="11" t="s">
        <v>143</v>
      </c>
      <c r="B56" s="122">
        <v>4250.3999999999996</v>
      </c>
      <c r="C56" s="122">
        <v>10000</v>
      </c>
      <c r="D56" s="122">
        <v>11264.449632207197</v>
      </c>
      <c r="E56" s="122">
        <f t="shared" ref="E56:H71" si="4">+D56*(1+0.1)</f>
        <v>12390.894595427919</v>
      </c>
      <c r="F56" s="122">
        <f t="shared" si="4"/>
        <v>13629.984054970711</v>
      </c>
      <c r="G56" s="122">
        <f t="shared" si="4"/>
        <v>14992.982460467783</v>
      </c>
      <c r="H56" s="122">
        <f t="shared" si="4"/>
        <v>16492.280706514564</v>
      </c>
    </row>
    <row r="57" spans="1:9" s="10" customFormat="1" ht="12.75" x14ac:dyDescent="0.2">
      <c r="A57" s="11" t="s">
        <v>144</v>
      </c>
      <c r="B57" s="122">
        <v>0</v>
      </c>
      <c r="C57" s="122">
        <v>12000</v>
      </c>
      <c r="D57" s="122">
        <v>56322.248161035983</v>
      </c>
      <c r="E57" s="122">
        <f t="shared" si="4"/>
        <v>61954.472977139587</v>
      </c>
      <c r="F57" s="122">
        <f t="shared" si="4"/>
        <v>68149.920274853546</v>
      </c>
      <c r="G57" s="122">
        <f t="shared" si="4"/>
        <v>74964.912302338911</v>
      </c>
      <c r="H57" s="122">
        <f t="shared" si="4"/>
        <v>82461.403532572804</v>
      </c>
    </row>
    <row r="58" spans="1:9" s="10" customFormat="1" ht="12.75" x14ac:dyDescent="0.2">
      <c r="A58" s="11" t="s">
        <v>145</v>
      </c>
      <c r="B58" s="122">
        <v>14598.01</v>
      </c>
      <c r="C58" s="122">
        <v>10000</v>
      </c>
      <c r="D58" s="122">
        <v>37548.16544069066</v>
      </c>
      <c r="E58" s="122">
        <f t="shared" si="4"/>
        <v>41302.981984759732</v>
      </c>
      <c r="F58" s="122">
        <f t="shared" si="4"/>
        <v>45433.280183235707</v>
      </c>
      <c r="G58" s="122">
        <f t="shared" si="4"/>
        <v>49976.608201559284</v>
      </c>
      <c r="H58" s="122">
        <f t="shared" si="4"/>
        <v>54974.269021715219</v>
      </c>
    </row>
    <row r="59" spans="1:9" s="10" customFormat="1" ht="12.75" x14ac:dyDescent="0.2">
      <c r="A59" s="11" t="s">
        <v>146</v>
      </c>
      <c r="B59" s="122"/>
      <c r="C59" s="122">
        <v>0</v>
      </c>
      <c r="D59" s="122">
        <v>0</v>
      </c>
      <c r="E59" s="122">
        <f t="shared" si="4"/>
        <v>0</v>
      </c>
      <c r="F59" s="122">
        <f t="shared" si="4"/>
        <v>0</v>
      </c>
      <c r="G59" s="122">
        <f t="shared" si="4"/>
        <v>0</v>
      </c>
      <c r="H59" s="122">
        <f t="shared" si="4"/>
        <v>0</v>
      </c>
    </row>
    <row r="60" spans="1:9" s="10" customFormat="1" ht="12.75" x14ac:dyDescent="0.2">
      <c r="A60" s="11" t="s">
        <v>147</v>
      </c>
      <c r="B60" s="122">
        <v>1258</v>
      </c>
      <c r="C60" s="122">
        <v>5000</v>
      </c>
      <c r="D60" s="122">
        <v>18774.08272034533</v>
      </c>
      <c r="E60" s="122">
        <f t="shared" si="4"/>
        <v>20651.490992379866</v>
      </c>
      <c r="F60" s="122">
        <f t="shared" si="4"/>
        <v>22716.640091617854</v>
      </c>
      <c r="G60" s="122">
        <f t="shared" si="4"/>
        <v>24988.304100779642</v>
      </c>
      <c r="H60" s="122">
        <f t="shared" si="4"/>
        <v>27487.13451085761</v>
      </c>
    </row>
    <row r="61" spans="1:9" s="10" customFormat="1" ht="12.75" x14ac:dyDescent="0.2">
      <c r="A61" s="11" t="s">
        <v>148</v>
      </c>
      <c r="B61" s="122">
        <v>78599.72</v>
      </c>
      <c r="C61" s="122">
        <v>49000</v>
      </c>
      <c r="D61" s="122">
        <v>55195.803197815272</v>
      </c>
      <c r="E61" s="122">
        <f t="shared" si="4"/>
        <v>60715.383517596805</v>
      </c>
      <c r="F61" s="122">
        <f t="shared" si="4"/>
        <v>66786.921869356491</v>
      </c>
      <c r="G61" s="122">
        <f t="shared" si="4"/>
        <v>73465.61405629215</v>
      </c>
      <c r="H61" s="122">
        <f t="shared" si="4"/>
        <v>80812.175461921375</v>
      </c>
    </row>
    <row r="62" spans="1:9" s="10" customFormat="1" ht="12.75" x14ac:dyDescent="0.2">
      <c r="A62" s="11" t="s">
        <v>149</v>
      </c>
      <c r="B62" s="122"/>
      <c r="C62" s="122">
        <v>2000</v>
      </c>
      <c r="D62" s="122">
        <v>11264.449632207197</v>
      </c>
      <c r="E62" s="122">
        <f t="shared" si="4"/>
        <v>12390.894595427919</v>
      </c>
      <c r="F62" s="122">
        <f t="shared" si="4"/>
        <v>13629.984054970711</v>
      </c>
      <c r="G62" s="122">
        <f t="shared" si="4"/>
        <v>14992.982460467783</v>
      </c>
      <c r="H62" s="122">
        <f t="shared" si="4"/>
        <v>16492.280706514564</v>
      </c>
    </row>
    <row r="63" spans="1:9" s="10" customFormat="1" ht="12.75" x14ac:dyDescent="0.2">
      <c r="A63" s="11" t="s">
        <v>150</v>
      </c>
      <c r="B63" s="122"/>
      <c r="C63" s="122">
        <v>3200</v>
      </c>
      <c r="D63" s="122">
        <v>0</v>
      </c>
      <c r="E63" s="122">
        <f t="shared" si="4"/>
        <v>0</v>
      </c>
      <c r="F63" s="122">
        <f t="shared" si="4"/>
        <v>0</v>
      </c>
      <c r="G63" s="122">
        <f t="shared" si="4"/>
        <v>0</v>
      </c>
      <c r="H63" s="122">
        <f t="shared" si="4"/>
        <v>0</v>
      </c>
    </row>
    <row r="64" spans="1:9" s="10" customFormat="1" ht="12.75" x14ac:dyDescent="0.2">
      <c r="A64" s="11" t="s">
        <v>151</v>
      </c>
      <c r="B64" s="122">
        <v>995</v>
      </c>
      <c r="C64" s="122">
        <v>5000</v>
      </c>
      <c r="D64" s="122">
        <v>18774.08272034533</v>
      </c>
      <c r="E64" s="122">
        <f t="shared" si="4"/>
        <v>20651.490992379866</v>
      </c>
      <c r="F64" s="122">
        <f t="shared" si="4"/>
        <v>22716.640091617854</v>
      </c>
      <c r="G64" s="122">
        <f t="shared" si="4"/>
        <v>24988.304100779642</v>
      </c>
      <c r="H64" s="122">
        <f t="shared" si="4"/>
        <v>27487.13451085761</v>
      </c>
    </row>
    <row r="65" spans="1:8" s="10" customFormat="1" ht="12.75" x14ac:dyDescent="0.2">
      <c r="A65" s="11" t="s">
        <v>152</v>
      </c>
      <c r="B65" s="122">
        <v>5500</v>
      </c>
      <c r="C65" s="122">
        <v>8000</v>
      </c>
      <c r="D65" s="122">
        <v>11264.449632207197</v>
      </c>
      <c r="E65" s="122">
        <f t="shared" si="4"/>
        <v>12390.894595427919</v>
      </c>
      <c r="F65" s="122">
        <f t="shared" si="4"/>
        <v>13629.984054970711</v>
      </c>
      <c r="G65" s="122">
        <f t="shared" si="4"/>
        <v>14992.982460467783</v>
      </c>
      <c r="H65" s="122">
        <f t="shared" si="4"/>
        <v>16492.280706514564</v>
      </c>
    </row>
    <row r="66" spans="1:8" s="10" customFormat="1" ht="12.75" x14ac:dyDescent="0.2">
      <c r="A66" s="11" t="s">
        <v>153</v>
      </c>
      <c r="B66" s="122">
        <v>0</v>
      </c>
      <c r="C66" s="122">
        <v>0</v>
      </c>
      <c r="D66" s="122">
        <v>9011.5597057657578</v>
      </c>
      <c r="E66" s="122">
        <f t="shared" si="4"/>
        <v>9912.7156763423336</v>
      </c>
      <c r="F66" s="122">
        <f t="shared" si="4"/>
        <v>10903.987243976568</v>
      </c>
      <c r="G66" s="122">
        <f t="shared" si="4"/>
        <v>11994.385968374225</v>
      </c>
      <c r="H66" s="122">
        <f t="shared" si="4"/>
        <v>13193.824565211647</v>
      </c>
    </row>
    <row r="67" spans="1:8" s="10" customFormat="1" ht="12.75" x14ac:dyDescent="0.2">
      <c r="A67" s="11" t="s">
        <v>154</v>
      </c>
      <c r="B67" s="122">
        <v>1550.94</v>
      </c>
      <c r="C67" s="122">
        <v>12000</v>
      </c>
      <c r="D67" s="122">
        <v>15019.266176276262</v>
      </c>
      <c r="E67" s="122">
        <f t="shared" si="4"/>
        <v>16521.192793903891</v>
      </c>
      <c r="F67" s="122">
        <f t="shared" si="4"/>
        <v>18173.312073294281</v>
      </c>
      <c r="G67" s="122">
        <f t="shared" si="4"/>
        <v>19990.64328062371</v>
      </c>
      <c r="H67" s="122">
        <f t="shared" si="4"/>
        <v>21989.707608686083</v>
      </c>
    </row>
    <row r="68" spans="1:8" s="10" customFormat="1" ht="12.75" x14ac:dyDescent="0.2">
      <c r="A68" s="11" t="s">
        <v>84</v>
      </c>
      <c r="B68" s="122"/>
      <c r="C68" s="122">
        <v>3000</v>
      </c>
      <c r="D68" s="122">
        <v>0</v>
      </c>
      <c r="E68" s="122">
        <f t="shared" si="4"/>
        <v>0</v>
      </c>
      <c r="F68" s="122">
        <f t="shared" si="4"/>
        <v>0</v>
      </c>
      <c r="G68" s="122">
        <f t="shared" si="4"/>
        <v>0</v>
      </c>
      <c r="H68" s="122">
        <f t="shared" si="4"/>
        <v>0</v>
      </c>
    </row>
    <row r="69" spans="1:8" s="10" customFormat="1" ht="12.75" x14ac:dyDescent="0.2">
      <c r="A69" s="11" t="s">
        <v>155</v>
      </c>
      <c r="B69" s="122">
        <v>85496.44</v>
      </c>
      <c r="C69" s="122">
        <v>50000</v>
      </c>
      <c r="D69" s="122">
        <v>53812.615072897897</v>
      </c>
      <c r="E69" s="122">
        <f t="shared" si="4"/>
        <v>59193.876580187694</v>
      </c>
      <c r="F69" s="122">
        <f t="shared" si="4"/>
        <v>65113.264238206466</v>
      </c>
      <c r="G69" s="122">
        <f t="shared" si="4"/>
        <v>71624.590662027113</v>
      </c>
      <c r="H69" s="122">
        <f t="shared" si="4"/>
        <v>78787.049728229831</v>
      </c>
    </row>
    <row r="70" spans="1:8" s="10" customFormat="1" ht="12.75" x14ac:dyDescent="0.2">
      <c r="A70" s="11" t="s">
        <v>156</v>
      </c>
      <c r="B70" s="122">
        <v>236693.4</v>
      </c>
      <c r="C70" s="122">
        <v>294160</v>
      </c>
      <c r="D70" s="122">
        <v>235269.72646786799</v>
      </c>
      <c r="E70" s="122">
        <f t="shared" si="4"/>
        <v>258796.69911465482</v>
      </c>
      <c r="F70" s="122">
        <f t="shared" si="4"/>
        <v>284676.36902612034</v>
      </c>
      <c r="G70" s="122">
        <f t="shared" si="4"/>
        <v>313144.0059287324</v>
      </c>
      <c r="H70" s="122">
        <f t="shared" si="4"/>
        <v>344458.40652160568</v>
      </c>
    </row>
    <row r="71" spans="1:8" s="10" customFormat="1" ht="12.75" x14ac:dyDescent="0.2">
      <c r="A71" s="11" t="s">
        <v>157</v>
      </c>
      <c r="B71" s="122">
        <v>9640</v>
      </c>
      <c r="C71" s="122">
        <v>16950</v>
      </c>
      <c r="D71" s="122">
        <v>24406.307536448927</v>
      </c>
      <c r="E71" s="122">
        <f t="shared" si="4"/>
        <v>26846.938290093822</v>
      </c>
      <c r="F71" s="122">
        <f t="shared" si="4"/>
        <v>29531.632119103208</v>
      </c>
      <c r="G71" s="122">
        <f t="shared" si="4"/>
        <v>32484.795331013531</v>
      </c>
      <c r="H71" s="122">
        <f t="shared" si="4"/>
        <v>35733.274864114886</v>
      </c>
    </row>
    <row r="72" spans="1:8" s="10" customFormat="1" ht="12.75" x14ac:dyDescent="0.2">
      <c r="A72" s="11" t="s">
        <v>158</v>
      </c>
      <c r="B72" s="122">
        <v>31310.93</v>
      </c>
      <c r="C72" s="122">
        <v>49500</v>
      </c>
      <c r="D72" s="122">
        <v>45057.798528828789</v>
      </c>
      <c r="E72" s="122">
        <f t="shared" ref="E72:H78" si="5">+D72*(1+0.1)</f>
        <v>49563.578381711675</v>
      </c>
      <c r="F72" s="122">
        <f t="shared" si="5"/>
        <v>54519.936219882846</v>
      </c>
      <c r="G72" s="122">
        <f t="shared" si="5"/>
        <v>59971.929841871133</v>
      </c>
      <c r="H72" s="122">
        <f t="shared" si="5"/>
        <v>65969.122826058257</v>
      </c>
    </row>
    <row r="73" spans="1:8" s="10" customFormat="1" ht="12.75" x14ac:dyDescent="0.2">
      <c r="A73" s="11" t="s">
        <v>159</v>
      </c>
      <c r="B73" s="122">
        <v>2100</v>
      </c>
      <c r="C73" s="122">
        <v>3000</v>
      </c>
      <c r="D73" s="122">
        <v>3754.8165440690655</v>
      </c>
      <c r="E73" s="122">
        <f t="shared" si="5"/>
        <v>4130.2981984759726</v>
      </c>
      <c r="F73" s="122">
        <f t="shared" si="5"/>
        <v>4543.3280183235702</v>
      </c>
      <c r="G73" s="122">
        <f t="shared" si="5"/>
        <v>4997.6608201559275</v>
      </c>
      <c r="H73" s="122">
        <f t="shared" si="5"/>
        <v>5497.4269021715209</v>
      </c>
    </row>
    <row r="74" spans="1:8" s="10" customFormat="1" ht="12.75" x14ac:dyDescent="0.2">
      <c r="A74" s="11" t="s">
        <v>160</v>
      </c>
      <c r="B74" s="122">
        <v>-29900</v>
      </c>
      <c r="C74" s="122">
        <v>0</v>
      </c>
      <c r="D74" s="122">
        <v>0</v>
      </c>
      <c r="E74" s="122">
        <f t="shared" si="5"/>
        <v>0</v>
      </c>
      <c r="F74" s="122">
        <f t="shared" si="5"/>
        <v>0</v>
      </c>
      <c r="G74" s="122">
        <f t="shared" si="5"/>
        <v>0</v>
      </c>
      <c r="H74" s="122">
        <f t="shared" si="5"/>
        <v>0</v>
      </c>
    </row>
    <row r="75" spans="1:8" s="10" customFormat="1" ht="12.75" x14ac:dyDescent="0.2">
      <c r="A75" s="11" t="s">
        <v>161</v>
      </c>
      <c r="B75" s="122">
        <v>93447.29</v>
      </c>
      <c r="C75" s="122">
        <v>105000</v>
      </c>
      <c r="D75" s="122">
        <v>105096.33088138131</v>
      </c>
      <c r="E75" s="122">
        <f t="shared" si="5"/>
        <v>115605.96396951945</v>
      </c>
      <c r="F75" s="122">
        <f t="shared" si="5"/>
        <v>127166.5603664714</v>
      </c>
      <c r="G75" s="122">
        <f t="shared" si="5"/>
        <v>139883.21640311854</v>
      </c>
      <c r="H75" s="122">
        <f t="shared" si="5"/>
        <v>153871.5380434304</v>
      </c>
    </row>
    <row r="76" spans="1:8" s="10" customFormat="1" ht="12.75" x14ac:dyDescent="0.2">
      <c r="A76" s="11" t="s">
        <v>162</v>
      </c>
      <c r="B76" s="122">
        <v>20635</v>
      </c>
      <c r="C76" s="122">
        <v>32700</v>
      </c>
      <c r="D76" s="122">
        <v>44458.012068889599</v>
      </c>
      <c r="E76" s="122">
        <f t="shared" si="5"/>
        <v>48903.813275778564</v>
      </c>
      <c r="F76" s="122">
        <f t="shared" si="5"/>
        <v>53794.194603356424</v>
      </c>
      <c r="G76" s="122">
        <f t="shared" si="5"/>
        <v>59173.614063692068</v>
      </c>
      <c r="H76" s="122">
        <f t="shared" si="5"/>
        <v>65090.975470061283</v>
      </c>
    </row>
    <row r="77" spans="1:8" s="10" customFormat="1" ht="12.75" x14ac:dyDescent="0.2">
      <c r="A77" s="11" t="s">
        <v>163</v>
      </c>
      <c r="B77" s="122">
        <v>450</v>
      </c>
      <c r="C77" s="122">
        <v>1825</v>
      </c>
      <c r="D77" s="122">
        <v>2252.8899264414395</v>
      </c>
      <c r="E77" s="122">
        <f t="shared" si="5"/>
        <v>2478.1789190855834</v>
      </c>
      <c r="F77" s="122">
        <f t="shared" si="5"/>
        <v>2725.9968109941419</v>
      </c>
      <c r="G77" s="122">
        <f t="shared" si="5"/>
        <v>2998.5964920935562</v>
      </c>
      <c r="H77" s="122">
        <f t="shared" si="5"/>
        <v>3298.4561413029119</v>
      </c>
    </row>
    <row r="78" spans="1:8" s="10" customFormat="1" ht="12.75" x14ac:dyDescent="0.2">
      <c r="A78" s="11" t="s">
        <v>164</v>
      </c>
      <c r="B78" s="131">
        <v>66970</v>
      </c>
      <c r="C78" s="131">
        <v>75625</v>
      </c>
      <c r="D78" s="131">
        <v>60077.064705105047</v>
      </c>
      <c r="E78" s="131">
        <f t="shared" si="5"/>
        <v>66084.771175615562</v>
      </c>
      <c r="F78" s="131">
        <f t="shared" si="5"/>
        <v>72693.248293177123</v>
      </c>
      <c r="G78" s="131">
        <f t="shared" si="5"/>
        <v>79962.573122494839</v>
      </c>
      <c r="H78" s="131">
        <f t="shared" si="5"/>
        <v>87958.830434744334</v>
      </c>
    </row>
    <row r="79" spans="1:8" s="10" customFormat="1" ht="12.75" x14ac:dyDescent="0.2">
      <c r="A79" s="126" t="s">
        <v>42</v>
      </c>
      <c r="B79" s="127">
        <f>SUM(B55:B78)</f>
        <v>625271.15</v>
      </c>
      <c r="C79" s="127">
        <f>SUM(C55:C78)</f>
        <v>774960</v>
      </c>
      <c r="D79" s="127">
        <v>852456.00000000035</v>
      </c>
      <c r="E79" s="127">
        <f>SUM(E55:E78)</f>
        <v>937701.60000000044</v>
      </c>
      <c r="F79" s="127">
        <f>SUM(F55:F78)</f>
        <v>1031471.7600000006</v>
      </c>
      <c r="G79" s="127">
        <f>SUM(G55:G78)</f>
        <v>1134618.9360000007</v>
      </c>
      <c r="H79" s="127">
        <f>SUM(H55:H78)</f>
        <v>1248080.8296000008</v>
      </c>
    </row>
    <row r="80" spans="1:8" s="10" customFormat="1" ht="12.75" x14ac:dyDescent="0.2">
      <c r="A80" s="11" t="s">
        <v>165</v>
      </c>
      <c r="B80" s="122">
        <v>2435.58</v>
      </c>
      <c r="C80" s="122">
        <v>7516.2000000000007</v>
      </c>
      <c r="D80" s="122">
        <v>7516.2000000000025</v>
      </c>
      <c r="E80" s="122">
        <v>5344.7000000000025</v>
      </c>
      <c r="F80" s="122">
        <v>5505.0410000000029</v>
      </c>
      <c r="G80" s="122">
        <v>5670.1922300000033</v>
      </c>
      <c r="H80" s="122">
        <v>5840.2979969000035</v>
      </c>
    </row>
    <row r="81" spans="1:8" s="10" customFormat="1" ht="12.75" x14ac:dyDescent="0.2">
      <c r="A81" s="11" t="s">
        <v>166</v>
      </c>
      <c r="B81" s="122">
        <v>66400.11</v>
      </c>
      <c r="C81" s="122">
        <v>71802.600000000006</v>
      </c>
      <c r="D81" s="122">
        <v>67616.639999999999</v>
      </c>
      <c r="E81" s="122">
        <v>168664.19999999998</v>
      </c>
      <c r="F81" s="122">
        <v>173724.12599999999</v>
      </c>
      <c r="G81" s="122">
        <v>178935.84977999999</v>
      </c>
      <c r="H81" s="122">
        <v>184303.9252734</v>
      </c>
    </row>
    <row r="82" spans="1:8" s="10" customFormat="1" ht="12.75" x14ac:dyDescent="0.2">
      <c r="A82" s="11" t="s">
        <v>167</v>
      </c>
      <c r="B82" s="122">
        <v>13431.72</v>
      </c>
      <c r="C82" s="122">
        <v>14285.76</v>
      </c>
      <c r="D82" s="122">
        <v>8424</v>
      </c>
      <c r="E82" s="122">
        <v>360</v>
      </c>
      <c r="F82" s="122">
        <v>370.8</v>
      </c>
      <c r="G82" s="122">
        <v>381.92400000000004</v>
      </c>
      <c r="H82" s="122">
        <v>393.38172000000003</v>
      </c>
    </row>
    <row r="83" spans="1:8" s="10" customFormat="1" ht="12.75" x14ac:dyDescent="0.2">
      <c r="A83" s="11" t="s">
        <v>168</v>
      </c>
      <c r="B83" s="122">
        <v>32098.61</v>
      </c>
      <c r="C83" s="122">
        <v>65266.64</v>
      </c>
      <c r="D83" s="122">
        <v>49193.460000000006</v>
      </c>
      <c r="E83" s="122">
        <v>64198.639999999992</v>
      </c>
      <c r="F83" s="122">
        <v>66124.599199999997</v>
      </c>
      <c r="G83" s="122">
        <v>68108.337176000001</v>
      </c>
      <c r="H83" s="122">
        <v>70151.587291279997</v>
      </c>
    </row>
    <row r="84" spans="1:8" s="10" customFormat="1" ht="12.75" x14ac:dyDescent="0.2">
      <c r="A84" s="11" t="s">
        <v>169</v>
      </c>
      <c r="B84" s="131">
        <v>36.520000000000003</v>
      </c>
      <c r="C84" s="131">
        <v>340</v>
      </c>
      <c r="D84" s="131">
        <v>340</v>
      </c>
      <c r="E84" s="131">
        <v>344.79999999999995</v>
      </c>
      <c r="F84" s="131">
        <v>355.14400000000001</v>
      </c>
      <c r="G84" s="131">
        <v>365.79831999999999</v>
      </c>
      <c r="H84" s="131">
        <v>376.77226959999996</v>
      </c>
    </row>
    <row r="85" spans="1:8" s="10" customFormat="1" ht="12.75" x14ac:dyDescent="0.2">
      <c r="A85" s="126" t="s">
        <v>44</v>
      </c>
      <c r="B85" s="127">
        <f t="shared" ref="B85:H85" si="6">SUM(B80:B84)</f>
        <v>114402.54000000001</v>
      </c>
      <c r="C85" s="127">
        <f t="shared" si="6"/>
        <v>159211.20000000001</v>
      </c>
      <c r="D85" s="127">
        <f t="shared" si="6"/>
        <v>133090.29999999999</v>
      </c>
      <c r="E85" s="127">
        <f t="shared" si="6"/>
        <v>238912.33999999997</v>
      </c>
      <c r="F85" s="127">
        <f t="shared" si="6"/>
        <v>246079.71019999997</v>
      </c>
      <c r="G85" s="127">
        <f t="shared" si="6"/>
        <v>253462.10150600001</v>
      </c>
      <c r="H85" s="127">
        <f t="shared" si="6"/>
        <v>261065.96455118002</v>
      </c>
    </row>
    <row r="86" spans="1:8" s="10" customFormat="1" ht="12.75" x14ac:dyDescent="0.2">
      <c r="A86" s="11" t="s">
        <v>170</v>
      </c>
      <c r="B86" s="122"/>
      <c r="C86" s="122">
        <v>0</v>
      </c>
      <c r="D86" s="122">
        <v>0</v>
      </c>
      <c r="E86" s="122">
        <v>0</v>
      </c>
      <c r="F86" s="122"/>
      <c r="G86" s="122"/>
      <c r="H86" s="122"/>
    </row>
    <row r="87" spans="1:8" s="10" customFormat="1" ht="12.75" x14ac:dyDescent="0.2">
      <c r="A87" s="11" t="s">
        <v>171</v>
      </c>
      <c r="B87" s="122">
        <v>0</v>
      </c>
      <c r="C87" s="122">
        <v>20000</v>
      </c>
      <c r="D87" s="122">
        <v>50000</v>
      </c>
      <c r="E87" s="122">
        <f>+D87*(1+0.03)</f>
        <v>51500</v>
      </c>
      <c r="F87" s="122">
        <f>+E87*(1+0.03)</f>
        <v>53045</v>
      </c>
      <c r="G87" s="122">
        <f>+F87*(1+0.03)</f>
        <v>54636.35</v>
      </c>
      <c r="H87" s="122">
        <f>+G87*(1+0.03)</f>
        <v>56275.440499999997</v>
      </c>
    </row>
    <row r="88" spans="1:8" s="10" customFormat="1" ht="12.75" x14ac:dyDescent="0.2">
      <c r="A88" s="11" t="s">
        <v>172</v>
      </c>
      <c r="B88" s="122">
        <v>42386.84</v>
      </c>
      <c r="C88" s="122">
        <v>40000</v>
      </c>
      <c r="D88" s="122">
        <v>65000</v>
      </c>
      <c r="E88" s="122">
        <f>+D88*(1+0.03)</f>
        <v>66950</v>
      </c>
      <c r="F88" s="122">
        <f t="shared" ref="F88:H91" si="7">+E88*(1+0.03)</f>
        <v>68958.5</v>
      </c>
      <c r="G88" s="122">
        <f t="shared" si="7"/>
        <v>71027.255000000005</v>
      </c>
      <c r="H88" s="122">
        <f t="shared" si="7"/>
        <v>73158.072650000002</v>
      </c>
    </row>
    <row r="89" spans="1:8" s="10" customFormat="1" ht="12.75" x14ac:dyDescent="0.2">
      <c r="A89" s="11" t="s">
        <v>173</v>
      </c>
      <c r="B89" s="122">
        <v>0</v>
      </c>
      <c r="C89" s="122">
        <v>25000</v>
      </c>
      <c r="D89" s="122">
        <v>25000</v>
      </c>
      <c r="E89" s="122">
        <f>+D89*(1+0.03)</f>
        <v>25750</v>
      </c>
      <c r="F89" s="122">
        <f t="shared" si="7"/>
        <v>26522.5</v>
      </c>
      <c r="G89" s="122">
        <f t="shared" si="7"/>
        <v>27318.174999999999</v>
      </c>
      <c r="H89" s="122">
        <f t="shared" si="7"/>
        <v>28137.720249999998</v>
      </c>
    </row>
    <row r="90" spans="1:8" s="10" customFormat="1" ht="12.75" x14ac:dyDescent="0.2">
      <c r="A90" s="11" t="s">
        <v>174</v>
      </c>
      <c r="B90" s="122">
        <v>0</v>
      </c>
      <c r="C90" s="122">
        <v>80000</v>
      </c>
      <c r="D90" s="122">
        <v>80000</v>
      </c>
      <c r="E90" s="122">
        <f>+D90*(1+0.03)</f>
        <v>82400</v>
      </c>
      <c r="F90" s="122">
        <f t="shared" si="7"/>
        <v>84872</v>
      </c>
      <c r="G90" s="122">
        <f t="shared" si="7"/>
        <v>87418.16</v>
      </c>
      <c r="H90" s="122">
        <f t="shared" si="7"/>
        <v>90040.704800000007</v>
      </c>
    </row>
    <row r="91" spans="1:8" s="10" customFormat="1" ht="12.75" x14ac:dyDescent="0.2">
      <c r="A91" s="11" t="s">
        <v>175</v>
      </c>
      <c r="B91" s="122">
        <v>9796.84</v>
      </c>
      <c r="C91" s="122">
        <v>14000</v>
      </c>
      <c r="D91" s="122">
        <v>25000</v>
      </c>
      <c r="E91" s="122">
        <f>+D91*(1+0.03)</f>
        <v>25750</v>
      </c>
      <c r="F91" s="122">
        <f t="shared" si="7"/>
        <v>26522.5</v>
      </c>
      <c r="G91" s="122">
        <f t="shared" si="7"/>
        <v>27318.174999999999</v>
      </c>
      <c r="H91" s="122">
        <f t="shared" si="7"/>
        <v>28137.720249999998</v>
      </c>
    </row>
    <row r="92" spans="1:8" s="10" customFormat="1" ht="12.75" x14ac:dyDescent="0.2">
      <c r="A92" s="11" t="s">
        <v>176</v>
      </c>
      <c r="B92" s="131">
        <v>0</v>
      </c>
      <c r="C92" s="131">
        <v>0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</row>
    <row r="93" spans="1:8" s="10" customFormat="1" ht="12.75" x14ac:dyDescent="0.2">
      <c r="A93" s="126" t="s">
        <v>46</v>
      </c>
      <c r="B93" s="127">
        <f t="shared" ref="B93:H93" si="8">SUM(B86:B92)</f>
        <v>52183.679999999993</v>
      </c>
      <c r="C93" s="127">
        <f t="shared" si="8"/>
        <v>179000</v>
      </c>
      <c r="D93" s="127">
        <f t="shared" si="8"/>
        <v>245000</v>
      </c>
      <c r="E93" s="127">
        <f t="shared" si="8"/>
        <v>252350</v>
      </c>
      <c r="F93" s="127">
        <f t="shared" si="8"/>
        <v>259920.5</v>
      </c>
      <c r="G93" s="127">
        <f t="shared" si="8"/>
        <v>267718.11499999999</v>
      </c>
      <c r="H93" s="127">
        <f t="shared" si="8"/>
        <v>275749.65844999999</v>
      </c>
    </row>
    <row r="94" spans="1:8" s="10" customFormat="1" ht="12.75" x14ac:dyDescent="0.2">
      <c r="A94" s="11" t="s">
        <v>177</v>
      </c>
      <c r="B94" s="122">
        <v>49352.95</v>
      </c>
      <c r="C94" s="122">
        <v>48000</v>
      </c>
      <c r="D94" s="122">
        <v>49000</v>
      </c>
      <c r="E94" s="122">
        <v>49000</v>
      </c>
      <c r="F94" s="122">
        <v>50470</v>
      </c>
      <c r="G94" s="122">
        <v>51984.100000000006</v>
      </c>
      <c r="H94" s="122">
        <v>53543.623000000007</v>
      </c>
    </row>
    <row r="95" spans="1:8" s="10" customFormat="1" ht="12.75" x14ac:dyDescent="0.2">
      <c r="A95" s="11" t="s">
        <v>178</v>
      </c>
      <c r="B95" s="122">
        <v>13487</v>
      </c>
      <c r="C95" s="122">
        <v>140000</v>
      </c>
      <c r="D95" s="122">
        <v>140000</v>
      </c>
      <c r="E95" s="122">
        <v>140000</v>
      </c>
      <c r="F95" s="122">
        <v>144200</v>
      </c>
      <c r="G95" s="122">
        <v>148526</v>
      </c>
      <c r="H95" s="122">
        <v>152981.78</v>
      </c>
    </row>
    <row r="96" spans="1:8" s="10" customFormat="1" ht="12.75" x14ac:dyDescent="0.2">
      <c r="A96" s="11" t="s">
        <v>179</v>
      </c>
      <c r="B96" s="122">
        <v>0</v>
      </c>
      <c r="C96" s="122">
        <v>25000</v>
      </c>
      <c r="D96" s="122">
        <v>50000</v>
      </c>
      <c r="E96" s="122">
        <v>50000</v>
      </c>
      <c r="F96" s="122">
        <v>51500</v>
      </c>
      <c r="G96" s="122">
        <v>53045</v>
      </c>
      <c r="H96" s="122">
        <v>54636.35</v>
      </c>
    </row>
    <row r="97" spans="1:8" s="10" customFormat="1" ht="12.75" x14ac:dyDescent="0.2">
      <c r="A97" s="11" t="s">
        <v>180</v>
      </c>
      <c r="B97" s="122">
        <v>27750</v>
      </c>
      <c r="C97" s="122">
        <v>28000</v>
      </c>
      <c r="D97" s="122">
        <v>28000</v>
      </c>
      <c r="E97" s="122">
        <v>28000</v>
      </c>
      <c r="F97" s="122">
        <v>28840</v>
      </c>
      <c r="G97" s="122">
        <v>29705.200000000001</v>
      </c>
      <c r="H97" s="122">
        <v>30596.356</v>
      </c>
    </row>
    <row r="98" spans="1:8" s="10" customFormat="1" ht="12.75" x14ac:dyDescent="0.2">
      <c r="A98" s="11" t="s">
        <v>181</v>
      </c>
      <c r="B98" s="122">
        <v>213483</v>
      </c>
      <c r="C98" s="122">
        <v>215000</v>
      </c>
      <c r="D98" s="122">
        <v>216000</v>
      </c>
      <c r="E98" s="122">
        <v>216000</v>
      </c>
      <c r="F98" s="122">
        <v>222480</v>
      </c>
      <c r="G98" s="122">
        <v>229154.4</v>
      </c>
      <c r="H98" s="122">
        <v>236029.03200000001</v>
      </c>
    </row>
    <row r="99" spans="1:8" s="10" customFormat="1" ht="12.75" x14ac:dyDescent="0.2">
      <c r="A99" s="11" t="s">
        <v>182</v>
      </c>
      <c r="B99" s="122">
        <v>1475604</v>
      </c>
      <c r="C99" s="122">
        <v>1480000</v>
      </c>
      <c r="D99" s="122">
        <v>1480000</v>
      </c>
      <c r="E99" s="122">
        <v>1480000</v>
      </c>
      <c r="F99" s="122">
        <v>1524400</v>
      </c>
      <c r="G99" s="122">
        <v>1570132</v>
      </c>
      <c r="H99" s="122">
        <v>1617235.96</v>
      </c>
    </row>
    <row r="100" spans="1:8" s="10" customFormat="1" ht="12.75" x14ac:dyDescent="0.2">
      <c r="A100" s="11" t="s">
        <v>183</v>
      </c>
      <c r="B100" s="131"/>
      <c r="C100" s="131">
        <v>0</v>
      </c>
      <c r="D100" s="131"/>
      <c r="E100" s="131"/>
      <c r="F100" s="131">
        <v>0</v>
      </c>
      <c r="G100" s="131">
        <v>0</v>
      </c>
      <c r="H100" s="131">
        <v>0</v>
      </c>
    </row>
    <row r="101" spans="1:8" s="10" customFormat="1" ht="12.75" x14ac:dyDescent="0.2">
      <c r="A101" s="126" t="s">
        <v>48</v>
      </c>
      <c r="B101" s="127">
        <f t="shared" ref="B101:H101" si="9">SUM(B94:B100)</f>
        <v>1779676.95</v>
      </c>
      <c r="C101" s="127">
        <f t="shared" si="9"/>
        <v>1936000</v>
      </c>
      <c r="D101" s="127">
        <f t="shared" si="9"/>
        <v>1963000</v>
      </c>
      <c r="E101" s="127">
        <f t="shared" si="9"/>
        <v>1963000</v>
      </c>
      <c r="F101" s="127">
        <f t="shared" si="9"/>
        <v>2021890</v>
      </c>
      <c r="G101" s="127">
        <f t="shared" si="9"/>
        <v>2082546.7</v>
      </c>
      <c r="H101" s="127">
        <f t="shared" si="9"/>
        <v>2145023.1009999998</v>
      </c>
    </row>
    <row r="102" spans="1:8" s="10" customFormat="1" ht="12.75" x14ac:dyDescent="0.2">
      <c r="A102" s="11" t="s">
        <v>184</v>
      </c>
      <c r="B102" s="122">
        <v>92501</v>
      </c>
      <c r="C102" s="122">
        <v>141936.69</v>
      </c>
      <c r="D102" s="122">
        <v>416674.97</v>
      </c>
      <c r="E102" s="122">
        <v>458882.47</v>
      </c>
      <c r="F102" s="122">
        <v>472648.94409999996</v>
      </c>
      <c r="G102" s="122">
        <v>486828.41242299991</v>
      </c>
      <c r="H102" s="122">
        <v>501433.26479568996</v>
      </c>
    </row>
    <row r="103" spans="1:8" s="10" customFormat="1" ht="12.75" x14ac:dyDescent="0.2">
      <c r="A103" s="11" t="s">
        <v>185</v>
      </c>
      <c r="B103" s="131">
        <v>52171.770000000004</v>
      </c>
      <c r="C103" s="131">
        <v>59217</v>
      </c>
      <c r="D103" s="131">
        <v>362864</v>
      </c>
      <c r="E103" s="131">
        <v>381129</v>
      </c>
      <c r="F103" s="131">
        <v>392562.87</v>
      </c>
      <c r="G103" s="131">
        <v>404339.75610000006</v>
      </c>
      <c r="H103" s="131">
        <v>416469.94878299994</v>
      </c>
    </row>
    <row r="104" spans="1:8" s="10" customFormat="1" ht="12.75" x14ac:dyDescent="0.2">
      <c r="A104" s="126" t="s">
        <v>50</v>
      </c>
      <c r="B104" s="127">
        <f t="shared" ref="B104:H104" si="10">SUM(B102:B103)</f>
        <v>144672.77000000002</v>
      </c>
      <c r="C104" s="127">
        <f t="shared" si="10"/>
        <v>201153.69</v>
      </c>
      <c r="D104" s="127">
        <f t="shared" si="10"/>
        <v>779538.97</v>
      </c>
      <c r="E104" s="127">
        <f t="shared" si="10"/>
        <v>840011.47</v>
      </c>
      <c r="F104" s="127">
        <f t="shared" si="10"/>
        <v>865211.81409999996</v>
      </c>
      <c r="G104" s="127">
        <f t="shared" si="10"/>
        <v>891168.16852299997</v>
      </c>
      <c r="H104" s="127">
        <f t="shared" si="10"/>
        <v>917903.21357868984</v>
      </c>
    </row>
    <row r="105" spans="1:8" s="10" customFormat="1" ht="12.75" x14ac:dyDescent="0.2">
      <c r="A105" s="11" t="s">
        <v>53</v>
      </c>
      <c r="B105" s="122">
        <v>0</v>
      </c>
      <c r="C105" s="122">
        <v>58460</v>
      </c>
      <c r="D105" s="122">
        <v>26000</v>
      </c>
      <c r="E105" s="122">
        <v>50625</v>
      </c>
      <c r="F105" s="122">
        <v>52143.75</v>
      </c>
      <c r="G105" s="122">
        <v>53708.0625</v>
      </c>
      <c r="H105" s="122">
        <v>55319.304375</v>
      </c>
    </row>
    <row r="106" spans="1:8" s="10" customFormat="1" ht="12.75" x14ac:dyDescent="0.2">
      <c r="A106" s="11" t="s">
        <v>186</v>
      </c>
      <c r="B106" s="122"/>
      <c r="C106" s="122">
        <v>2510</v>
      </c>
      <c r="D106" s="122"/>
      <c r="E106" s="122"/>
      <c r="F106" s="122">
        <v>0</v>
      </c>
      <c r="G106" s="122">
        <v>0</v>
      </c>
      <c r="H106" s="122">
        <v>0</v>
      </c>
    </row>
    <row r="107" spans="1:8" s="10" customFormat="1" ht="12.75" x14ac:dyDescent="0.2">
      <c r="A107" s="11" t="s">
        <v>187</v>
      </c>
      <c r="B107" s="122">
        <v>3250</v>
      </c>
      <c r="C107" s="122">
        <v>7580</v>
      </c>
      <c r="D107" s="122">
        <v>29500</v>
      </c>
      <c r="E107" s="122">
        <v>30825</v>
      </c>
      <c r="F107" s="122">
        <v>31749.75</v>
      </c>
      <c r="G107" s="122">
        <v>32702.2425</v>
      </c>
      <c r="H107" s="122">
        <v>33683.309775000002</v>
      </c>
    </row>
    <row r="108" spans="1:8" s="10" customFormat="1" ht="12.75" x14ac:dyDescent="0.2">
      <c r="A108" s="11" t="s">
        <v>188</v>
      </c>
      <c r="B108" s="122">
        <v>22480.5</v>
      </c>
      <c r="C108" s="122">
        <v>29375</v>
      </c>
      <c r="D108" s="122">
        <v>41166.75</v>
      </c>
      <c r="E108" s="122">
        <v>41166.75</v>
      </c>
      <c r="F108" s="122">
        <v>42401.752500000002</v>
      </c>
      <c r="G108" s="122">
        <v>43673.805074999997</v>
      </c>
      <c r="H108" s="122">
        <v>44984.019227249999</v>
      </c>
    </row>
    <row r="109" spans="1:8" s="10" customFormat="1" ht="12.75" x14ac:dyDescent="0.2">
      <c r="A109" s="11" t="s">
        <v>189</v>
      </c>
      <c r="B109" s="122">
        <v>29375</v>
      </c>
      <c r="C109" s="122">
        <v>3600</v>
      </c>
      <c r="D109" s="122">
        <v>69600</v>
      </c>
      <c r="E109" s="122">
        <v>68600</v>
      </c>
      <c r="F109" s="122">
        <v>70658</v>
      </c>
      <c r="G109" s="122">
        <v>72777.740000000005</v>
      </c>
      <c r="H109" s="122">
        <v>74961.07220000001</v>
      </c>
    </row>
    <row r="110" spans="1:8" s="10" customFormat="1" ht="12.75" x14ac:dyDescent="0.2">
      <c r="A110" s="11" t="s">
        <v>190</v>
      </c>
      <c r="B110" s="122">
        <v>437.81</v>
      </c>
      <c r="C110" s="122">
        <v>2100</v>
      </c>
      <c r="D110" s="122">
        <v>12000</v>
      </c>
      <c r="E110" s="122"/>
      <c r="F110" s="122">
        <v>0</v>
      </c>
      <c r="G110" s="122">
        <v>0</v>
      </c>
      <c r="H110" s="122">
        <v>0</v>
      </c>
    </row>
    <row r="111" spans="1:8" s="10" customFormat="1" ht="12.75" x14ac:dyDescent="0.2">
      <c r="A111" s="11" t="s">
        <v>191</v>
      </c>
      <c r="B111" s="122"/>
      <c r="C111" s="122">
        <v>0</v>
      </c>
      <c r="D111" s="122"/>
      <c r="E111" s="122"/>
      <c r="F111" s="122">
        <v>0</v>
      </c>
      <c r="G111" s="122">
        <v>0</v>
      </c>
      <c r="H111" s="122">
        <v>0</v>
      </c>
    </row>
    <row r="112" spans="1:8" s="10" customFormat="1" ht="12.75" x14ac:dyDescent="0.2">
      <c r="A112" s="11" t="s">
        <v>192</v>
      </c>
      <c r="B112" s="122">
        <v>39840</v>
      </c>
      <c r="C112" s="122">
        <v>25250</v>
      </c>
      <c r="D112" s="122">
        <v>86100</v>
      </c>
      <c r="E112" s="122">
        <v>89400</v>
      </c>
      <c r="F112" s="122">
        <v>92082</v>
      </c>
      <c r="G112" s="122">
        <v>94844.459999999992</v>
      </c>
      <c r="H112" s="122">
        <v>97689.793799999985</v>
      </c>
    </row>
    <row r="113" spans="1:10" s="10" customFormat="1" ht="12.75" x14ac:dyDescent="0.2">
      <c r="A113" s="11" t="s">
        <v>193</v>
      </c>
      <c r="B113" s="122">
        <v>0</v>
      </c>
      <c r="C113" s="122">
        <v>2510</v>
      </c>
      <c r="D113" s="122"/>
      <c r="E113" s="122"/>
      <c r="F113" s="122">
        <v>0</v>
      </c>
      <c r="G113" s="122">
        <v>0</v>
      </c>
      <c r="H113" s="122">
        <v>0</v>
      </c>
    </row>
    <row r="114" spans="1:10" s="10" customFormat="1" ht="12.75" x14ac:dyDescent="0.2">
      <c r="A114" s="11" t="s">
        <v>194</v>
      </c>
      <c r="B114" s="131">
        <v>4025</v>
      </c>
      <c r="C114" s="131">
        <v>3000</v>
      </c>
      <c r="D114" s="131">
        <v>10500</v>
      </c>
      <c r="E114" s="131">
        <v>6500</v>
      </c>
      <c r="F114" s="131">
        <v>6695</v>
      </c>
      <c r="G114" s="131">
        <v>6895.85</v>
      </c>
      <c r="H114" s="131">
        <v>7102.7255000000005</v>
      </c>
    </row>
    <row r="115" spans="1:10" s="10" customFormat="1" ht="12.75" x14ac:dyDescent="0.2">
      <c r="A115" s="126" t="s">
        <v>52</v>
      </c>
      <c r="B115" s="127">
        <f t="shared" ref="B115:H115" si="11">SUM(B105:B114)</f>
        <v>99408.31</v>
      </c>
      <c r="C115" s="127">
        <f t="shared" si="11"/>
        <v>134385</v>
      </c>
      <c r="D115" s="127">
        <f t="shared" si="11"/>
        <v>274866.75</v>
      </c>
      <c r="E115" s="127">
        <f t="shared" si="11"/>
        <v>287116.75</v>
      </c>
      <c r="F115" s="127">
        <f t="shared" si="11"/>
        <v>295730.2525</v>
      </c>
      <c r="G115" s="127">
        <f t="shared" si="11"/>
        <v>304602.16007499996</v>
      </c>
      <c r="H115" s="127">
        <f t="shared" si="11"/>
        <v>313740.22487724997</v>
      </c>
      <c r="J115" s="309"/>
    </row>
    <row r="116" spans="1:10" s="10" customFormat="1" ht="12.75" x14ac:dyDescent="0.2">
      <c r="A116" s="11" t="s">
        <v>195</v>
      </c>
      <c r="B116" s="122">
        <v>9532.25</v>
      </c>
      <c r="C116" s="122">
        <v>17227</v>
      </c>
      <c r="D116" s="122">
        <v>20766</v>
      </c>
      <c r="E116" s="122">
        <v>26286.9</v>
      </c>
      <c r="F116" s="122">
        <v>27075.507000000001</v>
      </c>
      <c r="G116" s="122">
        <v>27887.772210000003</v>
      </c>
      <c r="H116" s="122">
        <v>28724.405376300005</v>
      </c>
    </row>
    <row r="117" spans="1:10" s="10" customFormat="1" ht="12.75" x14ac:dyDescent="0.2">
      <c r="A117" s="11" t="s">
        <v>196</v>
      </c>
      <c r="B117" s="122">
        <v>12584.84</v>
      </c>
      <c r="C117" s="122">
        <v>6000</v>
      </c>
      <c r="D117" s="122">
        <v>6000</v>
      </c>
      <c r="E117" s="122">
        <v>7200</v>
      </c>
      <c r="F117" s="122">
        <v>7416</v>
      </c>
      <c r="G117" s="122">
        <v>7638.4800000000005</v>
      </c>
      <c r="H117" s="122">
        <v>7867.6344000000008</v>
      </c>
    </row>
    <row r="118" spans="1:10" s="10" customFormat="1" ht="12.75" x14ac:dyDescent="0.2">
      <c r="A118" s="11" t="s">
        <v>197</v>
      </c>
      <c r="B118" s="122">
        <v>205</v>
      </c>
      <c r="C118" s="122">
        <v>620</v>
      </c>
      <c r="D118" s="122">
        <v>1200</v>
      </c>
      <c r="E118" s="122">
        <v>1200</v>
      </c>
      <c r="F118" s="122">
        <v>1236</v>
      </c>
      <c r="G118" s="122">
        <v>1273.08</v>
      </c>
      <c r="H118" s="122">
        <v>1311.2724000000001</v>
      </c>
    </row>
    <row r="119" spans="1:10" s="10" customFormat="1" ht="12.75" x14ac:dyDescent="0.2">
      <c r="A119" s="11" t="s">
        <v>198</v>
      </c>
      <c r="B119" s="122">
        <v>3247.93</v>
      </c>
      <c r="C119" s="122">
        <v>800</v>
      </c>
      <c r="D119" s="122">
        <v>1650</v>
      </c>
      <c r="E119" s="122">
        <v>1750</v>
      </c>
      <c r="F119" s="122">
        <v>1802.5</v>
      </c>
      <c r="G119" s="122">
        <v>1856.575</v>
      </c>
      <c r="H119" s="122">
        <v>1912.27225</v>
      </c>
    </row>
    <row r="120" spans="1:10" s="10" customFormat="1" ht="12.75" x14ac:dyDescent="0.2">
      <c r="A120" s="11" t="s">
        <v>199</v>
      </c>
      <c r="B120" s="122">
        <v>113225.62</v>
      </c>
      <c r="C120" s="122">
        <v>125000</v>
      </c>
      <c r="D120" s="122">
        <v>155000</v>
      </c>
      <c r="E120" s="122">
        <v>155000</v>
      </c>
      <c r="F120" s="122">
        <v>159650</v>
      </c>
      <c r="G120" s="122">
        <v>164439.5</v>
      </c>
      <c r="H120" s="122">
        <v>169372.685</v>
      </c>
    </row>
    <row r="121" spans="1:10" s="10" customFormat="1" ht="12.75" x14ac:dyDescent="0.2">
      <c r="A121" s="11" t="s">
        <v>200</v>
      </c>
      <c r="B121" s="122">
        <v>13871.25</v>
      </c>
      <c r="C121" s="122">
        <v>32499.96</v>
      </c>
      <c r="D121" s="122">
        <v>39171.51</v>
      </c>
      <c r="E121" s="122">
        <v>40884.18</v>
      </c>
      <c r="F121" s="122">
        <v>42110.705399999999</v>
      </c>
      <c r="G121" s="122">
        <v>43374.026561999999</v>
      </c>
      <c r="H121" s="122">
        <v>44675.247358859997</v>
      </c>
    </row>
    <row r="122" spans="1:10" s="10" customFormat="1" ht="12.75" x14ac:dyDescent="0.2">
      <c r="A122" s="11" t="s">
        <v>201</v>
      </c>
      <c r="B122" s="122">
        <v>6698.75</v>
      </c>
      <c r="C122" s="122">
        <v>5000</v>
      </c>
      <c r="D122" s="122">
        <v>6600</v>
      </c>
      <c r="E122" s="122">
        <v>6798</v>
      </c>
      <c r="F122" s="122">
        <v>7001.9400000000005</v>
      </c>
      <c r="G122" s="122">
        <v>7211.9982000000009</v>
      </c>
      <c r="H122" s="122">
        <v>7428.3581460000014</v>
      </c>
    </row>
    <row r="123" spans="1:10" s="10" customFormat="1" ht="12.75" x14ac:dyDescent="0.2">
      <c r="A123" s="11" t="s">
        <v>202</v>
      </c>
      <c r="B123" s="122">
        <v>28500</v>
      </c>
      <c r="C123" s="122">
        <v>30000</v>
      </c>
      <c r="D123" s="122">
        <v>30000</v>
      </c>
      <c r="E123" s="122">
        <v>30000</v>
      </c>
      <c r="F123" s="122">
        <v>30900</v>
      </c>
      <c r="G123" s="122">
        <v>31827</v>
      </c>
      <c r="H123" s="122">
        <v>32781.81</v>
      </c>
    </row>
    <row r="124" spans="1:10" s="10" customFormat="1" ht="12.75" x14ac:dyDescent="0.2">
      <c r="A124" s="11" t="s">
        <v>203</v>
      </c>
      <c r="B124" s="122">
        <v>0</v>
      </c>
      <c r="C124" s="122">
        <v>10000</v>
      </c>
      <c r="D124" s="122">
        <v>10000</v>
      </c>
      <c r="E124" s="122">
        <v>10000</v>
      </c>
      <c r="F124" s="122">
        <v>10300</v>
      </c>
      <c r="G124" s="122">
        <v>10609</v>
      </c>
      <c r="H124" s="122">
        <v>10927.27</v>
      </c>
    </row>
    <row r="125" spans="1:10" s="10" customFormat="1" ht="12.75" x14ac:dyDescent="0.2">
      <c r="A125" s="11" t="s">
        <v>204</v>
      </c>
      <c r="B125" s="122">
        <v>11726.5</v>
      </c>
      <c r="C125" s="122">
        <v>36000</v>
      </c>
      <c r="D125" s="122">
        <v>36000</v>
      </c>
      <c r="E125" s="122">
        <v>36000</v>
      </c>
      <c r="F125" s="122">
        <v>37080</v>
      </c>
      <c r="G125" s="122">
        <v>38192.400000000001</v>
      </c>
      <c r="H125" s="122">
        <v>39338.172000000006</v>
      </c>
    </row>
    <row r="126" spans="1:10" s="10" customFormat="1" ht="12.75" x14ac:dyDescent="0.2">
      <c r="A126" s="11" t="s">
        <v>205</v>
      </c>
      <c r="B126" s="122">
        <v>23855.5</v>
      </c>
      <c r="C126" s="122">
        <v>60000</v>
      </c>
      <c r="D126" s="122">
        <v>50000</v>
      </c>
      <c r="E126" s="122">
        <v>52500</v>
      </c>
      <c r="F126" s="122">
        <v>54075</v>
      </c>
      <c r="G126" s="122">
        <v>55697.25</v>
      </c>
      <c r="H126" s="122">
        <v>57368.167500000003</v>
      </c>
    </row>
    <row r="127" spans="1:10" s="10" customFormat="1" ht="12.75" x14ac:dyDescent="0.2">
      <c r="A127" s="11" t="s">
        <v>206</v>
      </c>
      <c r="B127" s="122">
        <v>400.02</v>
      </c>
      <c r="C127" s="122">
        <v>1075</v>
      </c>
      <c r="D127" s="122">
        <v>3015</v>
      </c>
      <c r="E127" s="122">
        <v>3015</v>
      </c>
      <c r="F127" s="122">
        <v>3105.4500000000003</v>
      </c>
      <c r="G127" s="122">
        <v>3198.6135000000004</v>
      </c>
      <c r="H127" s="122">
        <v>3294.5719050000007</v>
      </c>
    </row>
    <row r="128" spans="1:10" s="10" customFormat="1" ht="12.75" x14ac:dyDescent="0.2">
      <c r="A128" s="11" t="s">
        <v>207</v>
      </c>
      <c r="B128" s="122">
        <v>-165</v>
      </c>
      <c r="C128" s="122">
        <v>3125</v>
      </c>
      <c r="D128" s="122">
        <v>4625</v>
      </c>
      <c r="E128" s="122">
        <v>4625</v>
      </c>
      <c r="F128" s="122">
        <v>4763.75</v>
      </c>
      <c r="G128" s="122">
        <v>4906.6625000000004</v>
      </c>
      <c r="H128" s="122">
        <v>5053.8623750000006</v>
      </c>
    </row>
    <row r="129" spans="1:8" s="10" customFormat="1" ht="12.75" x14ac:dyDescent="0.2">
      <c r="A129" s="11" t="s">
        <v>208</v>
      </c>
      <c r="B129" s="122">
        <v>42532.88</v>
      </c>
      <c r="C129" s="122">
        <v>0</v>
      </c>
      <c r="D129" s="122">
        <v>10500</v>
      </c>
      <c r="E129" s="122">
        <v>10500</v>
      </c>
      <c r="F129" s="122">
        <v>10815</v>
      </c>
      <c r="G129" s="122">
        <v>11139.45</v>
      </c>
      <c r="H129" s="122">
        <v>11473.633500000002</v>
      </c>
    </row>
    <row r="130" spans="1:8" s="10" customFormat="1" ht="12.75" x14ac:dyDescent="0.2">
      <c r="A130" s="11" t="s">
        <v>209</v>
      </c>
      <c r="B130" s="122">
        <v>20497.87</v>
      </c>
      <c r="C130" s="122">
        <v>30000</v>
      </c>
      <c r="D130" s="122">
        <v>39000</v>
      </c>
      <c r="E130" s="122">
        <v>40500</v>
      </c>
      <c r="F130" s="122">
        <v>41715</v>
      </c>
      <c r="G130" s="122">
        <v>42966.45</v>
      </c>
      <c r="H130" s="122">
        <v>44255.443500000001</v>
      </c>
    </row>
    <row r="131" spans="1:8" s="10" customFormat="1" ht="12.75" x14ac:dyDescent="0.2">
      <c r="A131" s="11" t="s">
        <v>210</v>
      </c>
      <c r="B131" s="122">
        <v>798.08999999999992</v>
      </c>
      <c r="C131" s="122">
        <v>15000</v>
      </c>
      <c r="D131" s="122">
        <v>390</v>
      </c>
      <c r="E131" s="122">
        <v>390</v>
      </c>
      <c r="F131" s="122">
        <v>401.7</v>
      </c>
      <c r="G131" s="122">
        <v>413.75099999999998</v>
      </c>
      <c r="H131" s="122">
        <v>426.16352999999998</v>
      </c>
    </row>
    <row r="132" spans="1:8" s="10" customFormat="1" ht="12.75" x14ac:dyDescent="0.2">
      <c r="A132" s="11" t="s">
        <v>211</v>
      </c>
      <c r="B132" s="122">
        <v>669025.28000000003</v>
      </c>
      <c r="C132" s="122">
        <v>660000</v>
      </c>
      <c r="D132" s="122">
        <v>660000</v>
      </c>
      <c r="E132" s="122">
        <v>660000</v>
      </c>
      <c r="F132" s="122">
        <v>679800</v>
      </c>
      <c r="G132" s="122">
        <v>700194</v>
      </c>
      <c r="H132" s="122">
        <v>721199.82000000007</v>
      </c>
    </row>
    <row r="133" spans="1:8" s="10" customFormat="1" ht="12.75" x14ac:dyDescent="0.2">
      <c r="A133" s="11" t="s">
        <v>212</v>
      </c>
      <c r="B133" s="122">
        <v>0</v>
      </c>
      <c r="C133" s="122">
        <v>0</v>
      </c>
      <c r="D133" s="122"/>
      <c r="E133" s="122"/>
      <c r="F133" s="122">
        <v>0</v>
      </c>
      <c r="G133" s="122">
        <v>0</v>
      </c>
      <c r="H133" s="122">
        <v>0</v>
      </c>
    </row>
    <row r="134" spans="1:8" s="10" customFormat="1" ht="12.75" x14ac:dyDescent="0.2">
      <c r="A134" s="11" t="s">
        <v>213</v>
      </c>
      <c r="B134" s="122">
        <v>162.79</v>
      </c>
      <c r="C134" s="122">
        <v>850</v>
      </c>
      <c r="D134" s="122">
        <v>1600</v>
      </c>
      <c r="E134" s="122">
        <v>1615</v>
      </c>
      <c r="F134" s="122">
        <v>1663.45</v>
      </c>
      <c r="G134" s="122">
        <v>1713.3535000000002</v>
      </c>
      <c r="H134" s="122">
        <v>1764.754105</v>
      </c>
    </row>
    <row r="135" spans="1:8" s="10" customFormat="1" ht="12.75" x14ac:dyDescent="0.2">
      <c r="A135" s="11" t="s">
        <v>214</v>
      </c>
      <c r="B135" s="122">
        <v>282713.16999999993</v>
      </c>
      <c r="C135" s="122">
        <v>267262</v>
      </c>
      <c r="D135" s="122">
        <v>303805</v>
      </c>
      <c r="E135" s="122">
        <v>317305</v>
      </c>
      <c r="F135" s="122">
        <v>326824.14999999997</v>
      </c>
      <c r="G135" s="122">
        <v>336628.87450000003</v>
      </c>
      <c r="H135" s="122">
        <v>346727.74073500006</v>
      </c>
    </row>
    <row r="136" spans="1:8" s="10" customFormat="1" ht="12.75" x14ac:dyDescent="0.2">
      <c r="A136" s="11" t="s">
        <v>215</v>
      </c>
      <c r="B136" s="122">
        <v>4815</v>
      </c>
      <c r="C136" s="122">
        <v>2280</v>
      </c>
      <c r="D136" s="122">
        <v>650</v>
      </c>
      <c r="E136" s="122">
        <v>590</v>
      </c>
      <c r="F136" s="122">
        <v>607.70000000000005</v>
      </c>
      <c r="G136" s="122">
        <v>625.93100000000004</v>
      </c>
      <c r="H136" s="122">
        <v>644.70893000000012</v>
      </c>
    </row>
    <row r="137" spans="1:8" s="10" customFormat="1" ht="12.75" x14ac:dyDescent="0.2">
      <c r="A137" s="11" t="s">
        <v>216</v>
      </c>
      <c r="B137" s="122">
        <v>2265</v>
      </c>
      <c r="C137" s="122">
        <v>5075</v>
      </c>
      <c r="D137" s="122">
        <v>4975</v>
      </c>
      <c r="E137" s="122">
        <v>4975</v>
      </c>
      <c r="F137" s="122">
        <v>5124.25</v>
      </c>
      <c r="G137" s="122">
        <v>5277.9775</v>
      </c>
      <c r="H137" s="122">
        <v>5436.3168250000008</v>
      </c>
    </row>
    <row r="138" spans="1:8" s="10" customFormat="1" ht="12.75" x14ac:dyDescent="0.2">
      <c r="A138" s="11" t="s">
        <v>217</v>
      </c>
      <c r="B138" s="122">
        <v>41886.19</v>
      </c>
      <c r="C138" s="122">
        <v>26450.2</v>
      </c>
      <c r="D138" s="122">
        <v>32805</v>
      </c>
      <c r="E138" s="122">
        <v>32805</v>
      </c>
      <c r="F138" s="122">
        <v>33789.15</v>
      </c>
      <c r="G138" s="122">
        <v>34802.824500000002</v>
      </c>
      <c r="H138" s="122">
        <v>35846.909235000006</v>
      </c>
    </row>
    <row r="139" spans="1:8" s="10" customFormat="1" ht="12.75" x14ac:dyDescent="0.2">
      <c r="A139" s="11" t="s">
        <v>218</v>
      </c>
      <c r="B139" s="131">
        <v>1324.46</v>
      </c>
      <c r="C139" s="131">
        <v>9642.2000000000007</v>
      </c>
      <c r="D139" s="131">
        <v>21282.2</v>
      </c>
      <c r="E139" s="131">
        <v>6682.2</v>
      </c>
      <c r="F139" s="131">
        <v>6882.6660000000002</v>
      </c>
      <c r="G139" s="131">
        <v>7089.1459799999993</v>
      </c>
      <c r="H139" s="131">
        <v>7301.8203593999997</v>
      </c>
    </row>
    <row r="140" spans="1:8" s="10" customFormat="1" ht="12.75" x14ac:dyDescent="0.2">
      <c r="A140" s="126" t="s">
        <v>54</v>
      </c>
      <c r="B140" s="127">
        <f t="shared" ref="B140:H140" si="12">SUM(B116:B139)</f>
        <v>1289703.3899999999</v>
      </c>
      <c r="C140" s="127">
        <f t="shared" si="12"/>
        <v>1343906.3599999999</v>
      </c>
      <c r="D140" s="127">
        <f t="shared" si="12"/>
        <v>1439034.71</v>
      </c>
      <c r="E140" s="127">
        <f t="shared" si="12"/>
        <v>1450621.28</v>
      </c>
      <c r="F140" s="127">
        <f t="shared" si="12"/>
        <v>1494139.9183999996</v>
      </c>
      <c r="G140" s="127">
        <f t="shared" si="12"/>
        <v>1538964.1159520003</v>
      </c>
      <c r="H140" s="127">
        <f t="shared" si="12"/>
        <v>1585133.0394305603</v>
      </c>
    </row>
    <row r="141" spans="1:8" s="10" customFormat="1" ht="12.75" x14ac:dyDescent="0.2">
      <c r="A141" s="11" t="s">
        <v>219</v>
      </c>
      <c r="B141" s="122">
        <v>104000</v>
      </c>
      <c r="C141" s="122">
        <v>104000.04000000001</v>
      </c>
      <c r="D141" s="122">
        <v>115500</v>
      </c>
      <c r="E141" s="122">
        <v>121275</v>
      </c>
      <c r="F141" s="122">
        <v>124913.25</v>
      </c>
      <c r="G141" s="122">
        <v>128660.64750000001</v>
      </c>
      <c r="H141" s="122">
        <v>132520.46692500002</v>
      </c>
    </row>
    <row r="142" spans="1:8" s="10" customFormat="1" ht="12.75" x14ac:dyDescent="0.2">
      <c r="A142" s="11" t="s">
        <v>220</v>
      </c>
      <c r="B142" s="122">
        <v>28187.62</v>
      </c>
      <c r="C142" s="122">
        <v>30000</v>
      </c>
      <c r="D142" s="122">
        <v>48000</v>
      </c>
      <c r="E142" s="122">
        <v>50400</v>
      </c>
      <c r="F142" s="122">
        <v>51912</v>
      </c>
      <c r="G142" s="122">
        <v>53469.36</v>
      </c>
      <c r="H142" s="122">
        <v>55073.440800000004</v>
      </c>
    </row>
    <row r="143" spans="1:8" s="10" customFormat="1" ht="12.75" x14ac:dyDescent="0.2">
      <c r="A143" s="11" t="s">
        <v>221</v>
      </c>
      <c r="B143" s="122">
        <v>59262</v>
      </c>
      <c r="C143" s="122">
        <v>40000</v>
      </c>
      <c r="D143" s="122"/>
      <c r="E143" s="122"/>
      <c r="F143" s="122">
        <v>0</v>
      </c>
      <c r="G143" s="122">
        <v>0</v>
      </c>
      <c r="H143" s="122">
        <v>0</v>
      </c>
    </row>
    <row r="144" spans="1:8" s="10" customFormat="1" ht="12.75" x14ac:dyDescent="0.2">
      <c r="A144" s="11" t="s">
        <v>222</v>
      </c>
      <c r="B144" s="122">
        <v>0</v>
      </c>
      <c r="C144" s="122">
        <v>0</v>
      </c>
      <c r="D144" s="122"/>
      <c r="E144" s="122"/>
      <c r="F144" s="122"/>
      <c r="G144" s="122">
        <v>0</v>
      </c>
      <c r="H144" s="122">
        <v>0</v>
      </c>
    </row>
    <row r="145" spans="1:8" s="10" customFormat="1" ht="12.75" x14ac:dyDescent="0.2">
      <c r="A145" s="11" t="s">
        <v>223</v>
      </c>
      <c r="B145" s="122">
        <v>19725</v>
      </c>
      <c r="C145" s="122">
        <v>45000</v>
      </c>
      <c r="D145" s="122">
        <v>60000</v>
      </c>
      <c r="E145" s="122">
        <v>61800</v>
      </c>
      <c r="F145" s="122">
        <v>63654</v>
      </c>
      <c r="G145" s="122">
        <v>65563.62</v>
      </c>
      <c r="H145" s="122">
        <v>67530.528599999991</v>
      </c>
    </row>
    <row r="146" spans="1:8" s="10" customFormat="1" ht="12.75" x14ac:dyDescent="0.2">
      <c r="A146" s="11" t="s">
        <v>224</v>
      </c>
      <c r="B146" s="131">
        <v>2380</v>
      </c>
      <c r="C146" s="131"/>
      <c r="D146" s="131">
        <v>5000</v>
      </c>
      <c r="E146" s="131">
        <v>5000</v>
      </c>
      <c r="F146" s="131">
        <v>5150</v>
      </c>
      <c r="G146" s="131">
        <v>5304.5</v>
      </c>
      <c r="H146" s="131">
        <v>5463.6350000000002</v>
      </c>
    </row>
    <row r="147" spans="1:8" s="10" customFormat="1" ht="12.75" x14ac:dyDescent="0.2">
      <c r="A147" s="126" t="s">
        <v>56</v>
      </c>
      <c r="B147" s="127">
        <f t="shared" ref="B147:H147" si="13">SUM(B141:B146)</f>
        <v>213554.62</v>
      </c>
      <c r="C147" s="127">
        <f t="shared" si="13"/>
        <v>219000.04</v>
      </c>
      <c r="D147" s="127">
        <f t="shared" si="13"/>
        <v>228500</v>
      </c>
      <c r="E147" s="127">
        <f t="shared" si="13"/>
        <v>238475</v>
      </c>
      <c r="F147" s="127">
        <f t="shared" si="13"/>
        <v>245629.25</v>
      </c>
      <c r="G147" s="127">
        <f t="shared" si="13"/>
        <v>252998.1275</v>
      </c>
      <c r="H147" s="127">
        <f t="shared" si="13"/>
        <v>260588.07132500003</v>
      </c>
    </row>
    <row r="148" spans="1:8" s="10" customFormat="1" ht="12.75" x14ac:dyDescent="0.2">
      <c r="A148" s="11" t="s">
        <v>225</v>
      </c>
      <c r="B148" s="122">
        <v>1950094.22</v>
      </c>
      <c r="C148" s="122">
        <v>2262235.9017076795</v>
      </c>
      <c r="D148" s="122">
        <v>3067628</v>
      </c>
      <c r="E148" s="122">
        <v>3449987</v>
      </c>
      <c r="F148" s="122">
        <v>3771973</v>
      </c>
      <c r="G148" s="122">
        <v>4134629</v>
      </c>
      <c r="H148" s="122">
        <v>4537933</v>
      </c>
    </row>
    <row r="149" spans="1:8" s="10" customFormat="1" ht="12.75" x14ac:dyDescent="0.2">
      <c r="A149" s="11" t="s">
        <v>226</v>
      </c>
      <c r="B149" s="122">
        <v>0</v>
      </c>
      <c r="C149" s="122"/>
      <c r="D149" s="122"/>
      <c r="E149" s="122"/>
      <c r="F149" s="122"/>
      <c r="G149" s="122"/>
      <c r="H149" s="122"/>
    </row>
    <row r="150" spans="1:8" s="10" customFormat="1" ht="12.75" x14ac:dyDescent="0.2">
      <c r="A150" s="126" t="s">
        <v>58</v>
      </c>
      <c r="B150" s="127">
        <f t="shared" ref="B150:H150" si="14">SUM(B148:B149)</f>
        <v>1950094.22</v>
      </c>
      <c r="C150" s="127">
        <f t="shared" si="14"/>
        <v>2262235.9017076795</v>
      </c>
      <c r="D150" s="127">
        <f t="shared" si="14"/>
        <v>3067628</v>
      </c>
      <c r="E150" s="127">
        <f t="shared" si="14"/>
        <v>3449987</v>
      </c>
      <c r="F150" s="127">
        <f t="shared" si="14"/>
        <v>3771973</v>
      </c>
      <c r="G150" s="127">
        <f t="shared" si="14"/>
        <v>4134629</v>
      </c>
      <c r="H150" s="127">
        <f t="shared" si="14"/>
        <v>4537933</v>
      </c>
    </row>
    <row r="151" spans="1:8" s="10" customFormat="1" ht="12.75" x14ac:dyDescent="0.2">
      <c r="B151" s="122"/>
      <c r="C151" s="122"/>
      <c r="D151" s="122"/>
      <c r="E151" s="122"/>
      <c r="F151" s="122"/>
      <c r="G151" s="122"/>
      <c r="H151" s="122"/>
    </row>
    <row r="152" spans="1:8" s="96" customFormat="1" ht="12.75" x14ac:dyDescent="0.2">
      <c r="A152" s="126" t="s">
        <v>417</v>
      </c>
      <c r="B152" s="127">
        <f>+B7+B21+B54+B79+B85+B93+B101+B104+B115+B140+B147+B150</f>
        <v>10699899.059999999</v>
      </c>
      <c r="C152" s="127">
        <f t="shared" ref="C152:H152" si="15">+C7+C21+C54+C79+C85+C93+C101+C104+C115+C140+C147+C150</f>
        <v>11950093.431707678</v>
      </c>
      <c r="D152" s="127">
        <f t="shared" si="15"/>
        <v>16733879.748727601</v>
      </c>
      <c r="E152" s="127">
        <f t="shared" si="15"/>
        <v>17873557.735167123</v>
      </c>
      <c r="F152" s="127">
        <f t="shared" si="15"/>
        <v>18822654.129422978</v>
      </c>
      <c r="G152" s="127">
        <f t="shared" si="15"/>
        <v>19842823.594677292</v>
      </c>
      <c r="H152" s="127">
        <f t="shared" si="15"/>
        <v>20935914.161462028</v>
      </c>
    </row>
    <row r="153" spans="1:8" s="10" customFormat="1" ht="12.75" x14ac:dyDescent="0.2">
      <c r="A153" s="11"/>
      <c r="B153" s="122"/>
      <c r="C153" s="122"/>
      <c r="D153" s="122"/>
      <c r="E153" s="122"/>
      <c r="F153" s="122"/>
      <c r="G153" s="122"/>
      <c r="H153" s="122"/>
    </row>
    <row r="154" spans="1:8" s="10" customFormat="1" ht="12.75" x14ac:dyDescent="0.2">
      <c r="A154" s="11"/>
      <c r="B154" s="122"/>
      <c r="C154" s="122"/>
      <c r="D154" s="128"/>
      <c r="E154" s="128"/>
      <c r="F154" s="129"/>
      <c r="G154" s="128"/>
      <c r="H154" s="128"/>
    </row>
    <row r="155" spans="1:8" s="10" customFormat="1" ht="12.75" x14ac:dyDescent="0.2">
      <c r="A155" s="11"/>
      <c r="B155" s="122"/>
      <c r="C155" s="122"/>
      <c r="D155" s="122"/>
      <c r="E155" s="122"/>
      <c r="F155" s="122"/>
      <c r="G155" s="122"/>
      <c r="H155" s="122"/>
    </row>
    <row r="156" spans="1:8" x14ac:dyDescent="0.25">
      <c r="D156" s="130"/>
      <c r="E156" s="130"/>
      <c r="F156" s="130"/>
      <c r="G156" s="130"/>
      <c r="H156" s="130"/>
    </row>
  </sheetData>
  <mergeCells count="1">
    <mergeCell ref="D4:H4"/>
  </mergeCells>
  <conditionalFormatting sqref="D4:D5">
    <cfRule type="duplicateValues" dxfId="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51AB-CE3C-4773-9693-9C38ACD2A5A7}">
  <dimension ref="A1:H118"/>
  <sheetViews>
    <sheetView showGridLines="0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 x14ac:dyDescent="0.2"/>
  <cols>
    <col min="1" max="1" width="39.7109375" style="10" bestFit="1" customWidth="1"/>
    <col min="2" max="8" width="11.140625" style="10" bestFit="1" customWidth="1"/>
    <col min="9" max="16384" width="9.140625" style="10"/>
  </cols>
  <sheetData>
    <row r="1" spans="1:8" x14ac:dyDescent="0.2">
      <c r="A1" s="125" t="s">
        <v>87</v>
      </c>
    </row>
    <row r="2" spans="1:8" x14ac:dyDescent="0.2">
      <c r="A2" s="125"/>
      <c r="B2" s="297"/>
      <c r="C2" s="297" t="s">
        <v>2</v>
      </c>
    </row>
    <row r="3" spans="1:8" ht="13.5" thickBot="1" x14ac:dyDescent="0.25">
      <c r="B3" s="297" t="s">
        <v>432</v>
      </c>
      <c r="C3" s="297" t="s">
        <v>433</v>
      </c>
      <c r="D3" s="325" t="s">
        <v>338</v>
      </c>
      <c r="E3" s="325"/>
      <c r="F3" s="325"/>
      <c r="G3" s="325"/>
      <c r="H3" s="325"/>
    </row>
    <row r="4" spans="1:8" ht="15.75" customHeight="1" thickTop="1" x14ac:dyDescent="0.2">
      <c r="A4" s="96" t="s">
        <v>232</v>
      </c>
      <c r="B4" s="117" t="s">
        <v>426</v>
      </c>
      <c r="C4" s="117" t="s">
        <v>427</v>
      </c>
      <c r="D4" s="118" t="s">
        <v>421</v>
      </c>
      <c r="E4" s="119" t="s">
        <v>422</v>
      </c>
      <c r="F4" s="119" t="s">
        <v>423</v>
      </c>
      <c r="G4" s="119" t="s">
        <v>424</v>
      </c>
      <c r="H4" s="119" t="s">
        <v>425</v>
      </c>
    </row>
    <row r="5" spans="1:8" x14ac:dyDescent="0.2">
      <c r="A5" s="11" t="s">
        <v>234</v>
      </c>
      <c r="B5" s="122">
        <v>75000</v>
      </c>
      <c r="C5" s="122">
        <v>77000</v>
      </c>
      <c r="D5" s="122">
        <v>79000</v>
      </c>
      <c r="E5" s="122">
        <v>85000</v>
      </c>
      <c r="F5" s="122">
        <v>87550</v>
      </c>
      <c r="G5" s="122">
        <v>90176.5</v>
      </c>
      <c r="H5" s="122">
        <v>92881.794999999998</v>
      </c>
    </row>
    <row r="6" spans="1:8" x14ac:dyDescent="0.2">
      <c r="A6" s="11" t="s">
        <v>235</v>
      </c>
      <c r="B6" s="122">
        <v>0</v>
      </c>
      <c r="C6" s="122"/>
      <c r="D6" s="122"/>
      <c r="E6" s="122"/>
      <c r="F6" s="122">
        <v>0</v>
      </c>
      <c r="G6" s="122">
        <v>0</v>
      </c>
      <c r="H6" s="122">
        <v>0</v>
      </c>
    </row>
    <row r="7" spans="1:8" x14ac:dyDescent="0.2">
      <c r="A7" s="11" t="s">
        <v>236</v>
      </c>
      <c r="B7" s="122">
        <v>364619.58</v>
      </c>
      <c r="C7" s="122">
        <v>474100.28</v>
      </c>
      <c r="D7" s="122">
        <v>1144365.5</v>
      </c>
      <c r="E7" s="122">
        <v>1134365.5</v>
      </c>
      <c r="F7" s="122">
        <f>+E7*(1+0.03)</f>
        <v>1168396.4650000001</v>
      </c>
      <c r="G7" s="122">
        <f>+F7*(1+0.03)</f>
        <v>1203448.35895</v>
      </c>
      <c r="H7" s="122">
        <f>+G7*(1+0.03)</f>
        <v>1239551.8097185001</v>
      </c>
    </row>
    <row r="8" spans="1:8" x14ac:dyDescent="0.2">
      <c r="A8" s="11" t="s">
        <v>237</v>
      </c>
      <c r="B8" s="122">
        <v>67211.600000000006</v>
      </c>
      <c r="C8" s="122">
        <v>107796</v>
      </c>
      <c r="D8" s="122">
        <v>64188</v>
      </c>
      <c r="E8" s="122">
        <v>64188</v>
      </c>
      <c r="F8" s="122">
        <f>+E8*(1+0.03)</f>
        <v>66113.64</v>
      </c>
      <c r="G8" s="122">
        <f t="shared" ref="G8:H8" si="0">+F8*(1+0.03)</f>
        <v>68097.049199999994</v>
      </c>
      <c r="H8" s="122">
        <f t="shared" si="0"/>
        <v>70139.960676000002</v>
      </c>
    </row>
    <row r="9" spans="1:8" x14ac:dyDescent="0.2">
      <c r="A9" s="11" t="s">
        <v>238</v>
      </c>
      <c r="B9" s="122">
        <v>10000</v>
      </c>
      <c r="C9" s="122">
        <v>32500</v>
      </c>
      <c r="D9" s="122">
        <v>14500</v>
      </c>
      <c r="E9" s="122">
        <v>16000</v>
      </c>
      <c r="F9" s="122">
        <v>16480</v>
      </c>
      <c r="G9" s="122">
        <v>16974.400000000001</v>
      </c>
      <c r="H9" s="122">
        <v>17483.632000000001</v>
      </c>
    </row>
    <row r="10" spans="1:8" x14ac:dyDescent="0.2">
      <c r="A10" s="11" t="s">
        <v>239</v>
      </c>
      <c r="B10" s="122">
        <v>11010.22</v>
      </c>
      <c r="C10" s="122">
        <v>6200</v>
      </c>
      <c r="D10" s="122">
        <v>6200</v>
      </c>
      <c r="E10" s="122">
        <v>6200</v>
      </c>
      <c r="F10" s="122">
        <v>6386</v>
      </c>
      <c r="G10" s="122">
        <v>6577.58</v>
      </c>
      <c r="H10" s="122">
        <v>6774.9074000000001</v>
      </c>
    </row>
    <row r="11" spans="1:8" x14ac:dyDescent="0.2">
      <c r="A11" s="11" t="s">
        <v>240</v>
      </c>
      <c r="B11" s="122"/>
      <c r="C11" s="122">
        <v>25000</v>
      </c>
      <c r="D11" s="122">
        <v>320000</v>
      </c>
      <c r="E11" s="122">
        <v>320000</v>
      </c>
      <c r="F11" s="122">
        <f>+E11*(1+0.03)</f>
        <v>329600</v>
      </c>
      <c r="G11" s="122">
        <f>+F11*(1+0.03)</f>
        <v>339488</v>
      </c>
      <c r="H11" s="122">
        <f>+G11*(1+0.03)</f>
        <v>349672.64</v>
      </c>
    </row>
    <row r="12" spans="1:8" x14ac:dyDescent="0.2">
      <c r="A12" s="11" t="s">
        <v>241</v>
      </c>
      <c r="B12" s="122">
        <v>100920.97</v>
      </c>
      <c r="C12" s="122">
        <v>233530.08000000002</v>
      </c>
      <c r="D12" s="122">
        <v>240902.76</v>
      </c>
      <c r="E12" s="122">
        <v>240902.76</v>
      </c>
      <c r="F12" s="122">
        <v>248129.84280000001</v>
      </c>
      <c r="G12" s="122">
        <v>255573.73808400001</v>
      </c>
      <c r="H12" s="122">
        <v>263240.95022652001</v>
      </c>
    </row>
    <row r="13" spans="1:8" x14ac:dyDescent="0.2">
      <c r="A13" s="11" t="s">
        <v>242</v>
      </c>
      <c r="B13" s="122">
        <v>3450</v>
      </c>
      <c r="C13" s="122">
        <v>31317.599999999999</v>
      </c>
      <c r="D13" s="122">
        <v>31317.599999999999</v>
      </c>
      <c r="E13" s="122">
        <v>31317.599999999999</v>
      </c>
      <c r="F13" s="122">
        <v>32257.127999999997</v>
      </c>
      <c r="G13" s="122">
        <v>33224.841840000001</v>
      </c>
      <c r="H13" s="122">
        <v>34221.587095200004</v>
      </c>
    </row>
    <row r="14" spans="1:8" x14ac:dyDescent="0.2">
      <c r="A14" s="11" t="s">
        <v>243</v>
      </c>
      <c r="B14" s="122">
        <v>0</v>
      </c>
      <c r="C14" s="122">
        <v>0</v>
      </c>
      <c r="D14" s="122"/>
      <c r="E14" s="122"/>
      <c r="F14" s="122">
        <v>0</v>
      </c>
      <c r="G14" s="122">
        <v>0</v>
      </c>
      <c r="H14" s="122">
        <v>0</v>
      </c>
    </row>
    <row r="15" spans="1:8" x14ac:dyDescent="0.2">
      <c r="A15" s="11" t="s">
        <v>244</v>
      </c>
      <c r="B15" s="122">
        <v>0</v>
      </c>
      <c r="C15" s="122">
        <v>0</v>
      </c>
      <c r="D15" s="122"/>
      <c r="E15" s="122"/>
      <c r="F15" s="122">
        <v>0</v>
      </c>
      <c r="G15" s="122">
        <v>0</v>
      </c>
      <c r="H15" s="122">
        <v>0</v>
      </c>
    </row>
    <row r="16" spans="1:8" x14ac:dyDescent="0.2">
      <c r="A16" s="11" t="s">
        <v>245</v>
      </c>
      <c r="B16" s="122">
        <v>4414.05</v>
      </c>
      <c r="C16" s="122">
        <v>0</v>
      </c>
      <c r="D16" s="122"/>
      <c r="E16" s="122"/>
      <c r="F16" s="122">
        <v>0</v>
      </c>
      <c r="G16" s="122">
        <v>0</v>
      </c>
      <c r="H16" s="122">
        <v>0</v>
      </c>
    </row>
    <row r="17" spans="1:8" x14ac:dyDescent="0.2">
      <c r="A17" s="11" t="s">
        <v>246</v>
      </c>
      <c r="B17" s="122">
        <v>1425</v>
      </c>
      <c r="C17" s="122">
        <v>2181.1999999999998</v>
      </c>
      <c r="D17" s="122">
        <v>2181.1999999999998</v>
      </c>
      <c r="E17" s="122">
        <v>2181.1999999999998</v>
      </c>
      <c r="F17" s="122">
        <v>2246.636</v>
      </c>
      <c r="G17" s="122">
        <v>2314.0350800000001</v>
      </c>
      <c r="H17" s="122">
        <v>2383.4561324000001</v>
      </c>
    </row>
    <row r="18" spans="1:8" x14ac:dyDescent="0.2">
      <c r="A18" s="11" t="s">
        <v>247</v>
      </c>
      <c r="B18" s="122">
        <v>102636.35</v>
      </c>
      <c r="C18" s="122">
        <v>8000</v>
      </c>
      <c r="D18" s="122">
        <v>8000</v>
      </c>
      <c r="E18" s="122">
        <v>8000</v>
      </c>
      <c r="F18" s="122">
        <v>8240</v>
      </c>
      <c r="G18" s="122">
        <v>8487.2000000000007</v>
      </c>
      <c r="H18" s="122">
        <v>8741.8160000000007</v>
      </c>
    </row>
    <row r="19" spans="1:8" x14ac:dyDescent="0.2">
      <c r="A19" s="11" t="s">
        <v>248</v>
      </c>
      <c r="B19" s="122">
        <v>15000</v>
      </c>
      <c r="C19" s="122">
        <v>15000</v>
      </c>
      <c r="D19" s="122">
        <v>15000</v>
      </c>
      <c r="E19" s="122">
        <v>15000</v>
      </c>
      <c r="F19" s="122">
        <v>15450</v>
      </c>
      <c r="G19" s="122">
        <v>15913.5</v>
      </c>
      <c r="H19" s="122">
        <v>16390.904999999999</v>
      </c>
    </row>
    <row r="20" spans="1:8" x14ac:dyDescent="0.2">
      <c r="A20" s="11" t="s">
        <v>249</v>
      </c>
      <c r="B20" s="122">
        <v>2500</v>
      </c>
      <c r="C20" s="122">
        <v>2500</v>
      </c>
      <c r="D20" s="122">
        <v>2500</v>
      </c>
      <c r="E20" s="122">
        <v>2500</v>
      </c>
      <c r="F20" s="122">
        <v>2575</v>
      </c>
      <c r="G20" s="122">
        <v>2652.25</v>
      </c>
      <c r="H20" s="122">
        <v>2731.8175000000001</v>
      </c>
    </row>
    <row r="21" spans="1:8" x14ac:dyDescent="0.2">
      <c r="A21" s="11" t="s">
        <v>250</v>
      </c>
      <c r="B21" s="122">
        <v>98823.06</v>
      </c>
      <c r="C21" s="122">
        <v>135430.03</v>
      </c>
      <c r="D21" s="122">
        <v>138381.73000000004</v>
      </c>
      <c r="E21" s="122">
        <v>145881.73000000004</v>
      </c>
      <c r="F21" s="122">
        <v>150258.18190000005</v>
      </c>
      <c r="G21" s="122">
        <v>154765.92735700007</v>
      </c>
      <c r="H21" s="122">
        <v>159408.90517771008</v>
      </c>
    </row>
    <row r="22" spans="1:8" x14ac:dyDescent="0.2">
      <c r="A22" s="11" t="s">
        <v>251</v>
      </c>
      <c r="B22" s="122"/>
      <c r="C22" s="122">
        <v>48000</v>
      </c>
      <c r="D22" s="122">
        <v>75000</v>
      </c>
      <c r="E22" s="122">
        <v>75000</v>
      </c>
      <c r="F22" s="122">
        <v>77250</v>
      </c>
      <c r="G22" s="122">
        <v>79567.5</v>
      </c>
      <c r="H22" s="122">
        <v>81954.525000000009</v>
      </c>
    </row>
    <row r="23" spans="1:8" x14ac:dyDescent="0.2">
      <c r="A23" s="11" t="s">
        <v>252</v>
      </c>
      <c r="B23" s="122">
        <v>13249.22</v>
      </c>
      <c r="C23" s="122">
        <v>0</v>
      </c>
      <c r="D23" s="122"/>
      <c r="E23" s="122"/>
      <c r="F23" s="122">
        <v>0</v>
      </c>
      <c r="G23" s="122">
        <v>0</v>
      </c>
      <c r="H23" s="122">
        <v>0</v>
      </c>
    </row>
    <row r="24" spans="1:8" x14ac:dyDescent="0.2">
      <c r="A24" s="11" t="s">
        <v>253</v>
      </c>
      <c r="B24" s="122">
        <v>450833.47</v>
      </c>
      <c r="C24" s="122">
        <v>506149.91000000003</v>
      </c>
      <c r="D24" s="122">
        <v>506149.91000000003</v>
      </c>
      <c r="E24" s="122">
        <v>506149.91000000003</v>
      </c>
      <c r="F24" s="122">
        <v>521334.40730000002</v>
      </c>
      <c r="G24" s="122">
        <v>536974.43951900001</v>
      </c>
      <c r="H24" s="122">
        <v>553083.67270457</v>
      </c>
    </row>
    <row r="25" spans="1:8" x14ac:dyDescent="0.2">
      <c r="A25" s="11" t="s">
        <v>254</v>
      </c>
      <c r="B25" s="122">
        <v>59931.14</v>
      </c>
      <c r="C25" s="122"/>
      <c r="D25" s="122"/>
      <c r="E25" s="122"/>
      <c r="F25" s="122">
        <v>0</v>
      </c>
      <c r="G25" s="122">
        <v>0</v>
      </c>
      <c r="H25" s="122">
        <v>0</v>
      </c>
    </row>
    <row r="26" spans="1:8" x14ac:dyDescent="0.2">
      <c r="A26" s="11" t="s">
        <v>255</v>
      </c>
      <c r="B26" s="122">
        <v>88677.86</v>
      </c>
      <c r="C26" s="122">
        <v>99031.66</v>
      </c>
      <c r="D26" s="122">
        <v>109658.07</v>
      </c>
      <c r="E26" s="122">
        <v>132960</v>
      </c>
      <c r="F26" s="122">
        <v>136948.80000000002</v>
      </c>
      <c r="G26" s="122">
        <v>141057.26400000002</v>
      </c>
      <c r="H26" s="122">
        <v>145288.98192000002</v>
      </c>
    </row>
    <row r="27" spans="1:8" x14ac:dyDescent="0.2">
      <c r="A27" s="11" t="s">
        <v>256</v>
      </c>
      <c r="B27" s="122">
        <v>333129.98</v>
      </c>
      <c r="C27" s="122">
        <v>12027.96</v>
      </c>
      <c r="D27" s="122">
        <v>14500</v>
      </c>
      <c r="E27" s="122">
        <v>14500</v>
      </c>
      <c r="F27" s="122">
        <v>14935</v>
      </c>
      <c r="G27" s="122">
        <v>15383.050000000001</v>
      </c>
      <c r="H27" s="122">
        <v>15844.541500000001</v>
      </c>
    </row>
    <row r="28" spans="1:8" x14ac:dyDescent="0.2">
      <c r="A28" s="11" t="s">
        <v>257</v>
      </c>
      <c r="B28" s="122">
        <v>0</v>
      </c>
      <c r="C28" s="122">
        <v>1650.0000000000002</v>
      </c>
      <c r="D28" s="122">
        <v>2000</v>
      </c>
      <c r="E28" s="122">
        <v>2000</v>
      </c>
      <c r="F28" s="122">
        <v>2060</v>
      </c>
      <c r="G28" s="122">
        <v>2121.8000000000002</v>
      </c>
      <c r="H28" s="122">
        <v>2185.4540000000002</v>
      </c>
    </row>
    <row r="29" spans="1:8" x14ac:dyDescent="0.2">
      <c r="A29" s="11" t="s">
        <v>258</v>
      </c>
      <c r="B29" s="122">
        <v>0</v>
      </c>
      <c r="C29" s="122">
        <v>11700</v>
      </c>
      <c r="D29" s="122">
        <v>11700</v>
      </c>
      <c r="E29" s="122">
        <v>12285</v>
      </c>
      <c r="F29" s="122">
        <v>12653.550000000001</v>
      </c>
      <c r="G29" s="122">
        <v>13033.156500000001</v>
      </c>
      <c r="H29" s="122">
        <v>13424.151195000002</v>
      </c>
    </row>
    <row r="30" spans="1:8" x14ac:dyDescent="0.2">
      <c r="A30" s="11" t="s">
        <v>259</v>
      </c>
      <c r="B30" s="122">
        <v>2422.5</v>
      </c>
      <c r="C30" s="122">
        <v>9052.09</v>
      </c>
      <c r="D30" s="122">
        <v>9500</v>
      </c>
      <c r="E30" s="122">
        <v>9500</v>
      </c>
      <c r="F30" s="122">
        <v>9785</v>
      </c>
      <c r="G30" s="122">
        <v>10078.550000000001</v>
      </c>
      <c r="H30" s="122">
        <v>10380.906500000001</v>
      </c>
    </row>
    <row r="31" spans="1:8" x14ac:dyDescent="0.2">
      <c r="A31" s="11" t="s">
        <v>260</v>
      </c>
      <c r="B31" s="122"/>
      <c r="C31" s="122">
        <v>8040.95</v>
      </c>
      <c r="D31" s="122">
        <v>4000</v>
      </c>
      <c r="E31" s="122">
        <v>4000</v>
      </c>
      <c r="F31" s="122">
        <v>4120</v>
      </c>
      <c r="G31" s="122">
        <v>4243.6000000000004</v>
      </c>
      <c r="H31" s="122">
        <v>4370.9080000000004</v>
      </c>
    </row>
    <row r="32" spans="1:8" x14ac:dyDescent="0.2">
      <c r="A32" s="11" t="s">
        <v>261</v>
      </c>
      <c r="B32" s="122"/>
      <c r="C32" s="122">
        <v>80000</v>
      </c>
      <c r="D32" s="122">
        <v>86250</v>
      </c>
      <c r="E32" s="122">
        <v>86250</v>
      </c>
      <c r="F32" s="122">
        <v>88837.5</v>
      </c>
      <c r="G32" s="122">
        <v>91502.625</v>
      </c>
      <c r="H32" s="122">
        <v>94247.703750000001</v>
      </c>
    </row>
    <row r="33" spans="1:8" x14ac:dyDescent="0.2">
      <c r="A33" s="11" t="s">
        <v>262</v>
      </c>
      <c r="B33" s="122">
        <v>0</v>
      </c>
      <c r="C33" s="122">
        <v>25000</v>
      </c>
      <c r="D33" s="122">
        <v>15000</v>
      </c>
      <c r="E33" s="122">
        <v>15000</v>
      </c>
      <c r="F33" s="122">
        <v>15450</v>
      </c>
      <c r="G33" s="122">
        <v>15913.5</v>
      </c>
      <c r="H33" s="122">
        <v>16390.904999999999</v>
      </c>
    </row>
    <row r="34" spans="1:8" x14ac:dyDescent="0.2">
      <c r="A34" s="11" t="s">
        <v>263</v>
      </c>
      <c r="B34" s="122">
        <v>0</v>
      </c>
      <c r="C34" s="122"/>
      <c r="D34" s="122">
        <v>0</v>
      </c>
      <c r="E34" s="122"/>
      <c r="F34" s="122">
        <v>0</v>
      </c>
      <c r="G34" s="122">
        <v>0</v>
      </c>
      <c r="H34" s="122">
        <v>0</v>
      </c>
    </row>
    <row r="35" spans="1:8" x14ac:dyDescent="0.2">
      <c r="A35" s="11" t="s">
        <v>264</v>
      </c>
      <c r="B35" s="122">
        <v>0</v>
      </c>
      <c r="C35" s="122">
        <v>5367.49</v>
      </c>
      <c r="D35" s="122">
        <v>8900</v>
      </c>
      <c r="E35" s="122">
        <v>11539.5</v>
      </c>
      <c r="F35" s="122">
        <v>11885.684999999999</v>
      </c>
      <c r="G35" s="122">
        <v>12242.25555</v>
      </c>
      <c r="H35" s="122">
        <v>12609.5232165</v>
      </c>
    </row>
    <row r="36" spans="1:8" x14ac:dyDescent="0.2">
      <c r="A36" s="11" t="s">
        <v>265</v>
      </c>
      <c r="B36" s="122">
        <v>0</v>
      </c>
      <c r="C36" s="122">
        <v>5000</v>
      </c>
      <c r="D36" s="122">
        <v>34500</v>
      </c>
      <c r="E36" s="122">
        <v>34500</v>
      </c>
      <c r="F36" s="122">
        <f>+E36*(1+0.03)</f>
        <v>35535</v>
      </c>
      <c r="G36" s="122">
        <f t="shared" ref="G36:H36" si="1">+F36*(1+0.03)</f>
        <v>36601.050000000003</v>
      </c>
      <c r="H36" s="122">
        <f t="shared" si="1"/>
        <v>37699.081500000008</v>
      </c>
    </row>
    <row r="37" spans="1:8" x14ac:dyDescent="0.2">
      <c r="A37" s="11" t="s">
        <v>266</v>
      </c>
      <c r="B37" s="122">
        <v>6842</v>
      </c>
      <c r="C37" s="122">
        <v>6842</v>
      </c>
      <c r="D37" s="122">
        <v>6842</v>
      </c>
      <c r="E37" s="122">
        <v>8900</v>
      </c>
      <c r="F37" s="122">
        <v>9167</v>
      </c>
      <c r="G37" s="122">
        <v>9442.01</v>
      </c>
      <c r="H37" s="122">
        <v>9725.2703000000001</v>
      </c>
    </row>
    <row r="38" spans="1:8" x14ac:dyDescent="0.2">
      <c r="A38" s="11" t="s">
        <v>267</v>
      </c>
      <c r="B38" s="122">
        <v>3958.64</v>
      </c>
      <c r="C38" s="122">
        <v>0</v>
      </c>
      <c r="D38" s="122"/>
      <c r="E38" s="122"/>
      <c r="F38" s="122">
        <v>0</v>
      </c>
      <c r="G38" s="122">
        <v>0</v>
      </c>
      <c r="H38" s="122">
        <v>0</v>
      </c>
    </row>
    <row r="39" spans="1:8" x14ac:dyDescent="0.2">
      <c r="A39" s="11" t="s">
        <v>268</v>
      </c>
      <c r="B39" s="122">
        <v>11219.2</v>
      </c>
      <c r="C39" s="122">
        <v>11539.5</v>
      </c>
      <c r="D39" s="122">
        <v>23079.5</v>
      </c>
      <c r="E39" s="122">
        <v>43540</v>
      </c>
      <c r="F39" s="122">
        <v>44846.2</v>
      </c>
      <c r="G39" s="122">
        <v>46191.586000000003</v>
      </c>
      <c r="H39" s="122">
        <v>47577.333580000006</v>
      </c>
    </row>
    <row r="40" spans="1:8" x14ac:dyDescent="0.2">
      <c r="A40" s="11" t="s">
        <v>269</v>
      </c>
      <c r="B40" s="122">
        <v>32668.59</v>
      </c>
      <c r="C40" s="122">
        <v>9300</v>
      </c>
      <c r="D40" s="122">
        <v>98847</v>
      </c>
      <c r="E40" s="122">
        <v>102347</v>
      </c>
      <c r="F40" s="122">
        <v>105417.41</v>
      </c>
      <c r="G40" s="122">
        <v>108579.93230000001</v>
      </c>
      <c r="H40" s="122">
        <v>111837.330269</v>
      </c>
    </row>
    <row r="41" spans="1:8" x14ac:dyDescent="0.2">
      <c r="A41" s="11" t="s">
        <v>270</v>
      </c>
      <c r="B41" s="131">
        <v>0</v>
      </c>
      <c r="C41" s="131">
        <v>0</v>
      </c>
      <c r="D41" s="131">
        <v>5000</v>
      </c>
      <c r="E41" s="131">
        <v>5000</v>
      </c>
      <c r="F41" s="131">
        <v>5150</v>
      </c>
      <c r="G41" s="131">
        <v>5304.5</v>
      </c>
      <c r="H41" s="131">
        <v>5463.6350000000002</v>
      </c>
    </row>
    <row r="42" spans="1:8" x14ac:dyDescent="0.2">
      <c r="A42" s="126" t="s">
        <v>64</v>
      </c>
      <c r="B42" s="127">
        <f t="shared" ref="B42:H42" si="2">SUM(B5:B41)</f>
        <v>1859943.43</v>
      </c>
      <c r="C42" s="127">
        <f t="shared" si="2"/>
        <v>1989256.75</v>
      </c>
      <c r="D42" s="127">
        <f t="shared" si="2"/>
        <v>3077463.27</v>
      </c>
      <c r="E42" s="127">
        <f t="shared" si="2"/>
        <v>3135008.2</v>
      </c>
      <c r="F42" s="127">
        <f t="shared" si="2"/>
        <v>3229058.446</v>
      </c>
      <c r="G42" s="127">
        <f t="shared" si="2"/>
        <v>3325930.1993799992</v>
      </c>
      <c r="H42" s="127">
        <f t="shared" si="2"/>
        <v>3425708.1053613988</v>
      </c>
    </row>
    <row r="43" spans="1:8" x14ac:dyDescent="0.2">
      <c r="A43" s="11" t="s">
        <v>271</v>
      </c>
      <c r="B43" s="289">
        <v>555337.31000000006</v>
      </c>
      <c r="C43" s="289">
        <v>579164.89199999999</v>
      </c>
      <c r="D43" s="289">
        <v>644772</v>
      </c>
      <c r="E43" s="289">
        <v>681372</v>
      </c>
      <c r="F43" s="289">
        <v>701813.16</v>
      </c>
      <c r="G43" s="289">
        <v>722867.55480000004</v>
      </c>
      <c r="H43" s="289">
        <v>744553.58144400001</v>
      </c>
    </row>
    <row r="44" spans="1:8" x14ac:dyDescent="0.2">
      <c r="A44" s="11" t="s">
        <v>272</v>
      </c>
      <c r="B44" s="131">
        <v>19350</v>
      </c>
      <c r="C44" s="131">
        <v>24000</v>
      </c>
      <c r="D44" s="131">
        <v>24000</v>
      </c>
      <c r="E44" s="131">
        <v>24000</v>
      </c>
      <c r="F44" s="131">
        <v>24720</v>
      </c>
      <c r="G44" s="131">
        <v>25461.600000000002</v>
      </c>
      <c r="H44" s="131">
        <v>26225.448000000004</v>
      </c>
    </row>
    <row r="45" spans="1:8" x14ac:dyDescent="0.2">
      <c r="A45" s="290" t="s">
        <v>66</v>
      </c>
      <c r="B45" s="291">
        <f t="shared" ref="B45:H45" si="3">SUM(B43:B44)</f>
        <v>574687.31000000006</v>
      </c>
      <c r="C45" s="291">
        <f t="shared" si="3"/>
        <v>603164.89199999999</v>
      </c>
      <c r="D45" s="291">
        <f t="shared" si="3"/>
        <v>668772</v>
      </c>
      <c r="E45" s="291">
        <f t="shared" si="3"/>
        <v>705372</v>
      </c>
      <c r="F45" s="291">
        <f t="shared" si="3"/>
        <v>726533.16</v>
      </c>
      <c r="G45" s="291">
        <f t="shared" si="3"/>
        <v>748329.15480000002</v>
      </c>
      <c r="H45" s="291">
        <f t="shared" si="3"/>
        <v>770779.02944399999</v>
      </c>
    </row>
    <row r="46" spans="1:8" x14ac:dyDescent="0.2">
      <c r="A46" s="11" t="s">
        <v>273</v>
      </c>
      <c r="B46" s="122">
        <v>-14342.8</v>
      </c>
      <c r="C46" s="122">
        <v>80331.839999999997</v>
      </c>
      <c r="D46" s="122">
        <v>80000</v>
      </c>
      <c r="E46" s="122">
        <v>80000</v>
      </c>
      <c r="F46" s="122">
        <v>82400</v>
      </c>
      <c r="G46" s="122">
        <v>84872</v>
      </c>
      <c r="H46" s="122">
        <v>87418.16</v>
      </c>
    </row>
    <row r="47" spans="1:8" x14ac:dyDescent="0.2">
      <c r="A47" s="11" t="s">
        <v>274</v>
      </c>
      <c r="B47" s="122"/>
      <c r="C47" s="122">
        <v>0</v>
      </c>
      <c r="D47" s="122">
        <v>15000</v>
      </c>
      <c r="E47" s="122">
        <v>17250</v>
      </c>
      <c r="F47" s="122">
        <v>17767.5</v>
      </c>
      <c r="G47" s="122">
        <v>18300.525000000001</v>
      </c>
      <c r="H47" s="122">
        <v>18849.540750000004</v>
      </c>
    </row>
    <row r="48" spans="1:8" x14ac:dyDescent="0.2">
      <c r="A48" s="11" t="s">
        <v>275</v>
      </c>
      <c r="B48" s="122">
        <v>235705.5</v>
      </c>
      <c r="C48" s="122">
        <v>186000</v>
      </c>
      <c r="D48" s="122">
        <v>266124</v>
      </c>
      <c r="E48" s="122">
        <v>292057.59999999998</v>
      </c>
      <c r="F48" s="122">
        <v>300819.32799999998</v>
      </c>
      <c r="G48" s="122">
        <v>309843.90784</v>
      </c>
      <c r="H48" s="122">
        <v>319139.22507520003</v>
      </c>
    </row>
    <row r="49" spans="1:8" x14ac:dyDescent="0.2">
      <c r="A49" s="11" t="s">
        <v>276</v>
      </c>
      <c r="B49" s="122">
        <v>107133.6</v>
      </c>
      <c r="C49" s="122">
        <v>65700</v>
      </c>
      <c r="D49" s="122">
        <v>50000</v>
      </c>
      <c r="E49" s="122">
        <v>62500</v>
      </c>
      <c r="F49" s="122">
        <v>64375</v>
      </c>
      <c r="G49" s="122">
        <v>66306.25</v>
      </c>
      <c r="H49" s="122">
        <v>68295.4375</v>
      </c>
    </row>
    <row r="50" spans="1:8" x14ac:dyDescent="0.2">
      <c r="A50" s="11" t="s">
        <v>277</v>
      </c>
      <c r="B50" s="122">
        <v>7485</v>
      </c>
      <c r="C50" s="122">
        <v>179652</v>
      </c>
      <c r="D50" s="122">
        <v>166625</v>
      </c>
      <c r="E50" s="122">
        <v>171368.75</v>
      </c>
      <c r="F50" s="122">
        <v>176509.8125</v>
      </c>
      <c r="G50" s="122">
        <v>181805.106875</v>
      </c>
      <c r="H50" s="122">
        <v>187259.26008124999</v>
      </c>
    </row>
    <row r="51" spans="1:8" x14ac:dyDescent="0.2">
      <c r="A51" s="11" t="s">
        <v>278</v>
      </c>
      <c r="B51" s="122">
        <v>0</v>
      </c>
      <c r="C51" s="122">
        <v>10000</v>
      </c>
      <c r="D51" s="122">
        <v>30000</v>
      </c>
      <c r="E51" s="122">
        <v>33000</v>
      </c>
      <c r="F51" s="122">
        <v>33990</v>
      </c>
      <c r="G51" s="122">
        <v>35009.699999999997</v>
      </c>
      <c r="H51" s="122">
        <v>36059.991000000002</v>
      </c>
    </row>
    <row r="52" spans="1:8" x14ac:dyDescent="0.2">
      <c r="A52" s="11" t="s">
        <v>279</v>
      </c>
      <c r="B52" s="122"/>
      <c r="C52" s="122"/>
      <c r="D52" s="122"/>
      <c r="E52" s="122"/>
      <c r="F52" s="122">
        <v>0</v>
      </c>
      <c r="G52" s="122">
        <v>0</v>
      </c>
      <c r="H52" s="122">
        <v>0</v>
      </c>
    </row>
    <row r="53" spans="1:8" x14ac:dyDescent="0.2">
      <c r="A53" s="11" t="s">
        <v>280</v>
      </c>
      <c r="B53" s="122"/>
      <c r="C53" s="122">
        <v>1925</v>
      </c>
      <c r="D53" s="122">
        <v>5000</v>
      </c>
      <c r="E53" s="122">
        <v>5750</v>
      </c>
      <c r="F53" s="122">
        <v>5922.5</v>
      </c>
      <c r="G53" s="122">
        <v>6100.1750000000002</v>
      </c>
      <c r="H53" s="122">
        <v>6283.1802500000003</v>
      </c>
    </row>
    <row r="54" spans="1:8" x14ac:dyDescent="0.2">
      <c r="A54" s="11" t="s">
        <v>281</v>
      </c>
      <c r="B54" s="122">
        <v>76</v>
      </c>
      <c r="C54" s="122">
        <v>2500</v>
      </c>
      <c r="D54" s="122">
        <v>11368</v>
      </c>
      <c r="E54" s="122">
        <v>12623.2</v>
      </c>
      <c r="F54" s="122">
        <v>13001.896000000001</v>
      </c>
      <c r="G54" s="122">
        <v>13391.952880000003</v>
      </c>
      <c r="H54" s="122">
        <v>13793.711466400002</v>
      </c>
    </row>
    <row r="55" spans="1:8" x14ac:dyDescent="0.2">
      <c r="A55" s="11" t="s">
        <v>282</v>
      </c>
      <c r="B55" s="122">
        <v>1900</v>
      </c>
      <c r="C55" s="122">
        <v>7000</v>
      </c>
      <c r="D55" s="122"/>
      <c r="E55" s="122"/>
      <c r="F55" s="122">
        <v>0</v>
      </c>
      <c r="G55" s="122">
        <v>0</v>
      </c>
      <c r="H55" s="122">
        <v>0</v>
      </c>
    </row>
    <row r="56" spans="1:8" x14ac:dyDescent="0.2">
      <c r="A56" s="11" t="s">
        <v>283</v>
      </c>
      <c r="B56" s="122"/>
      <c r="C56" s="122">
        <v>4500</v>
      </c>
      <c r="D56" s="122"/>
      <c r="E56" s="122"/>
      <c r="F56" s="122">
        <v>0</v>
      </c>
      <c r="G56" s="122">
        <v>0</v>
      </c>
      <c r="H56" s="122">
        <v>0</v>
      </c>
    </row>
    <row r="57" spans="1:8" x14ac:dyDescent="0.2">
      <c r="A57" s="11" t="s">
        <v>284</v>
      </c>
      <c r="B57" s="122"/>
      <c r="C57" s="122"/>
      <c r="D57" s="122"/>
      <c r="E57" s="122"/>
      <c r="F57" s="122">
        <v>0</v>
      </c>
      <c r="G57" s="122">
        <v>0</v>
      </c>
      <c r="H57" s="122">
        <v>0</v>
      </c>
    </row>
    <row r="58" spans="1:8" x14ac:dyDescent="0.2">
      <c r="A58" s="11" t="s">
        <v>285</v>
      </c>
      <c r="B58" s="122">
        <v>101319.46</v>
      </c>
      <c r="C58" s="122">
        <v>20181.96</v>
      </c>
      <c r="D58" s="122">
        <v>20000</v>
      </c>
      <c r="E58" s="122">
        <v>20000</v>
      </c>
      <c r="F58" s="122">
        <v>20600</v>
      </c>
      <c r="G58" s="122">
        <v>21218</v>
      </c>
      <c r="H58" s="122">
        <v>21854.54</v>
      </c>
    </row>
    <row r="59" spans="1:8" x14ac:dyDescent="0.2">
      <c r="A59" s="11" t="s">
        <v>286</v>
      </c>
      <c r="B59" s="122">
        <v>0</v>
      </c>
      <c r="C59" s="122">
        <v>0</v>
      </c>
      <c r="D59" s="122"/>
      <c r="E59" s="122"/>
      <c r="F59" s="122">
        <v>0</v>
      </c>
      <c r="G59" s="122">
        <v>0</v>
      </c>
      <c r="H59" s="122">
        <v>0</v>
      </c>
    </row>
    <row r="60" spans="1:8" x14ac:dyDescent="0.2">
      <c r="A60" s="11" t="s">
        <v>287</v>
      </c>
      <c r="B60" s="122">
        <v>0</v>
      </c>
      <c r="C60" s="122">
        <v>3500</v>
      </c>
      <c r="D60" s="122">
        <v>7500</v>
      </c>
      <c r="E60" s="122">
        <v>9375</v>
      </c>
      <c r="F60" s="122">
        <v>9656.25</v>
      </c>
      <c r="G60" s="122">
        <v>9945.9375</v>
      </c>
      <c r="H60" s="122">
        <v>10244.315625000001</v>
      </c>
    </row>
    <row r="61" spans="1:8" x14ac:dyDescent="0.2">
      <c r="A61" s="11" t="s">
        <v>288</v>
      </c>
      <c r="B61" s="131"/>
      <c r="C61" s="131"/>
      <c r="D61" s="131">
        <v>43500</v>
      </c>
      <c r="E61" s="131">
        <v>50025</v>
      </c>
      <c r="F61" s="131">
        <v>51525.75</v>
      </c>
      <c r="G61" s="131">
        <v>53071.522499999999</v>
      </c>
      <c r="H61" s="131">
        <v>54663.668174999999</v>
      </c>
    </row>
    <row r="62" spans="1:8" x14ac:dyDescent="0.2">
      <c r="A62" s="126" t="s">
        <v>68</v>
      </c>
      <c r="B62" s="127">
        <f t="shared" ref="B62:H62" si="4">SUM(B46:B61)</f>
        <v>439276.76000000007</v>
      </c>
      <c r="C62" s="127">
        <f t="shared" si="4"/>
        <v>561290.79999999993</v>
      </c>
      <c r="D62" s="127">
        <f t="shared" si="4"/>
        <v>695117</v>
      </c>
      <c r="E62" s="127">
        <f t="shared" si="4"/>
        <v>753949.54999999993</v>
      </c>
      <c r="F62" s="127">
        <f t="shared" si="4"/>
        <v>776568.03649999993</v>
      </c>
      <c r="G62" s="127">
        <f t="shared" si="4"/>
        <v>799865.07759499992</v>
      </c>
      <c r="H62" s="127">
        <f t="shared" si="4"/>
        <v>823861.02992285008</v>
      </c>
    </row>
    <row r="63" spans="1:8" x14ac:dyDescent="0.2">
      <c r="A63" s="11" t="s">
        <v>71</v>
      </c>
      <c r="B63" s="292">
        <v>619291</v>
      </c>
      <c r="C63" s="292">
        <v>1500000</v>
      </c>
      <c r="D63" s="292">
        <f>1700000-200000</f>
        <v>1500000</v>
      </c>
      <c r="E63" s="292">
        <f>1700000-200000</f>
        <v>1500000</v>
      </c>
      <c r="F63" s="292">
        <f>1751000-251000</f>
        <v>1500000</v>
      </c>
      <c r="G63" s="292">
        <f>1803530-303530</f>
        <v>1500000</v>
      </c>
      <c r="H63" s="292">
        <f>1857635.9-357635.9</f>
        <v>1500000</v>
      </c>
    </row>
    <row r="64" spans="1:8" x14ac:dyDescent="0.2">
      <c r="A64" s="126" t="s">
        <v>70</v>
      </c>
      <c r="B64" s="127">
        <f t="shared" ref="B64:H64" si="5">SUM(B63)</f>
        <v>619291</v>
      </c>
      <c r="C64" s="127">
        <f t="shared" si="5"/>
        <v>1500000</v>
      </c>
      <c r="D64" s="127">
        <f t="shared" si="5"/>
        <v>1500000</v>
      </c>
      <c r="E64" s="127">
        <f t="shared" si="5"/>
        <v>1500000</v>
      </c>
      <c r="F64" s="127">
        <f t="shared" si="5"/>
        <v>1500000</v>
      </c>
      <c r="G64" s="127">
        <f t="shared" si="5"/>
        <v>1500000</v>
      </c>
      <c r="H64" s="127">
        <f t="shared" si="5"/>
        <v>1500000</v>
      </c>
    </row>
    <row r="65" spans="1:8" x14ac:dyDescent="0.2">
      <c r="A65" s="11" t="s">
        <v>289</v>
      </c>
      <c r="B65" s="122">
        <v>9690</v>
      </c>
      <c r="C65" s="122">
        <v>19750</v>
      </c>
      <c r="D65" s="122">
        <v>13755</v>
      </c>
      <c r="E65" s="122">
        <v>11055</v>
      </c>
      <c r="F65" s="122">
        <v>11386.65</v>
      </c>
      <c r="G65" s="122">
        <v>11728.2495</v>
      </c>
      <c r="H65" s="122">
        <v>12080.096985</v>
      </c>
    </row>
    <row r="66" spans="1:8" x14ac:dyDescent="0.2">
      <c r="A66" s="11" t="s">
        <v>290</v>
      </c>
      <c r="B66" s="122">
        <v>198196</v>
      </c>
      <c r="C66" s="122">
        <v>500000</v>
      </c>
      <c r="D66" s="122">
        <v>352500</v>
      </c>
      <c r="E66" s="122">
        <v>575000</v>
      </c>
      <c r="F66" s="122">
        <v>592250</v>
      </c>
      <c r="G66" s="122">
        <v>610017.5</v>
      </c>
      <c r="H66" s="122">
        <v>628318.02500000002</v>
      </c>
    </row>
    <row r="67" spans="1:8" x14ac:dyDescent="0.2">
      <c r="A67" s="11" t="s">
        <v>291</v>
      </c>
      <c r="B67" s="122">
        <v>20221.14</v>
      </c>
      <c r="C67" s="122">
        <v>0</v>
      </c>
      <c r="D67" s="122">
        <v>50000</v>
      </c>
      <c r="E67" s="122">
        <v>57500</v>
      </c>
      <c r="F67" s="122">
        <v>59225</v>
      </c>
      <c r="G67" s="122">
        <v>61001.75</v>
      </c>
      <c r="H67" s="122">
        <v>62831.802500000005</v>
      </c>
    </row>
    <row r="68" spans="1:8" x14ac:dyDescent="0.2">
      <c r="A68" s="11" t="s">
        <v>292</v>
      </c>
      <c r="B68" s="131">
        <v>4135</v>
      </c>
      <c r="C68" s="131">
        <v>6200</v>
      </c>
      <c r="D68" s="131">
        <v>10000</v>
      </c>
      <c r="E68" s="131">
        <v>10500</v>
      </c>
      <c r="F68" s="131">
        <v>10815</v>
      </c>
      <c r="G68" s="131">
        <v>11139.45</v>
      </c>
      <c r="H68" s="131">
        <v>11473.633500000002</v>
      </c>
    </row>
    <row r="69" spans="1:8" x14ac:dyDescent="0.2">
      <c r="A69" s="126" t="s">
        <v>72</v>
      </c>
      <c r="B69" s="127">
        <f t="shared" ref="B69:H69" si="6">SUM(B65:B68)</f>
        <v>232242.14</v>
      </c>
      <c r="C69" s="127">
        <f t="shared" si="6"/>
        <v>525950</v>
      </c>
      <c r="D69" s="127">
        <f t="shared" si="6"/>
        <v>426255</v>
      </c>
      <c r="E69" s="127">
        <f t="shared" si="6"/>
        <v>654055</v>
      </c>
      <c r="F69" s="127">
        <f t="shared" si="6"/>
        <v>673676.65</v>
      </c>
      <c r="G69" s="127">
        <f t="shared" si="6"/>
        <v>693886.94949999999</v>
      </c>
      <c r="H69" s="127">
        <f t="shared" si="6"/>
        <v>714703.55798499996</v>
      </c>
    </row>
    <row r="70" spans="1:8" x14ac:dyDescent="0.2">
      <c r="A70" s="11" t="s">
        <v>293</v>
      </c>
      <c r="B70" s="122">
        <v>1910.01</v>
      </c>
      <c r="C70" s="122">
        <v>4800</v>
      </c>
      <c r="D70" s="122">
        <v>5700</v>
      </c>
      <c r="E70" s="122">
        <v>5910</v>
      </c>
      <c r="F70" s="122">
        <v>6087.3</v>
      </c>
      <c r="G70" s="122">
        <v>6269.9190000000008</v>
      </c>
      <c r="H70" s="122">
        <v>6458.0165700000007</v>
      </c>
    </row>
    <row r="71" spans="1:8" x14ac:dyDescent="0.2">
      <c r="A71" s="11" t="s">
        <v>294</v>
      </c>
      <c r="B71" s="122">
        <v>14949.380000000001</v>
      </c>
      <c r="C71" s="122">
        <v>12000</v>
      </c>
      <c r="D71" s="122">
        <v>14400</v>
      </c>
      <c r="E71" s="122">
        <v>16200</v>
      </c>
      <c r="F71" s="122">
        <v>16686</v>
      </c>
      <c r="G71" s="122">
        <v>17186.580000000002</v>
      </c>
      <c r="H71" s="122">
        <v>17702.1774</v>
      </c>
    </row>
    <row r="72" spans="1:8" x14ac:dyDescent="0.2">
      <c r="A72" s="11" t="s">
        <v>295</v>
      </c>
      <c r="B72" s="122">
        <v>1579</v>
      </c>
      <c r="C72" s="122">
        <v>14900</v>
      </c>
      <c r="D72" s="122">
        <v>26300</v>
      </c>
      <c r="E72" s="122">
        <v>26300</v>
      </c>
      <c r="F72" s="122">
        <v>27089</v>
      </c>
      <c r="G72" s="122">
        <v>27901.670000000002</v>
      </c>
      <c r="H72" s="122">
        <v>28738.720100000002</v>
      </c>
    </row>
    <row r="73" spans="1:8" x14ac:dyDescent="0.2">
      <c r="A73" s="11" t="s">
        <v>296</v>
      </c>
      <c r="B73" s="122">
        <v>1975</v>
      </c>
      <c r="C73" s="122">
        <v>6000</v>
      </c>
      <c r="D73" s="122">
        <v>6200</v>
      </c>
      <c r="E73" s="122">
        <v>6260</v>
      </c>
      <c r="F73" s="122">
        <v>6447.8</v>
      </c>
      <c r="G73" s="122">
        <v>6641.2340000000004</v>
      </c>
      <c r="H73" s="122">
        <v>6840.47102</v>
      </c>
    </row>
    <row r="74" spans="1:8" x14ac:dyDescent="0.2">
      <c r="A74" s="11" t="s">
        <v>297</v>
      </c>
      <c r="B74" s="122">
        <v>97967.25</v>
      </c>
      <c r="C74" s="122">
        <v>105500</v>
      </c>
      <c r="D74" s="122">
        <v>115000</v>
      </c>
      <c r="E74" s="122">
        <v>118450</v>
      </c>
      <c r="F74" s="122">
        <v>122003.5</v>
      </c>
      <c r="G74" s="122">
        <v>125663.60500000001</v>
      </c>
      <c r="H74" s="122">
        <v>129433.51315000001</v>
      </c>
    </row>
    <row r="75" spans="1:8" x14ac:dyDescent="0.2">
      <c r="A75" s="11" t="s">
        <v>298</v>
      </c>
      <c r="B75" s="122">
        <v>0</v>
      </c>
      <c r="C75" s="122">
        <v>52000</v>
      </c>
      <c r="D75" s="122">
        <v>60000</v>
      </c>
      <c r="E75" s="122">
        <v>64750</v>
      </c>
      <c r="F75" s="122">
        <v>66692.5</v>
      </c>
      <c r="G75" s="122">
        <v>68693.274999999994</v>
      </c>
      <c r="H75" s="122">
        <v>70754.073250000001</v>
      </c>
    </row>
    <row r="76" spans="1:8" x14ac:dyDescent="0.2">
      <c r="A76" s="11" t="s">
        <v>83</v>
      </c>
      <c r="B76" s="122"/>
      <c r="C76" s="122">
        <v>250000</v>
      </c>
      <c r="D76" s="122">
        <v>464517.9</v>
      </c>
      <c r="E76" s="122">
        <v>464517.9</v>
      </c>
      <c r="F76" s="122">
        <v>478453.43700000003</v>
      </c>
      <c r="G76" s="122"/>
      <c r="H76" s="122"/>
    </row>
    <row r="77" spans="1:8" x14ac:dyDescent="0.2">
      <c r="A77" s="11" t="s">
        <v>299</v>
      </c>
      <c r="B77" s="122">
        <v>189645</v>
      </c>
      <c r="C77" s="122">
        <v>79000</v>
      </c>
      <c r="D77" s="122">
        <v>132500</v>
      </c>
      <c r="E77" s="122">
        <v>153750</v>
      </c>
      <c r="F77" s="122">
        <v>158362.5</v>
      </c>
      <c r="G77" s="122">
        <v>163113.375</v>
      </c>
      <c r="H77" s="122">
        <v>168006.77625</v>
      </c>
    </row>
    <row r="78" spans="1:8" x14ac:dyDescent="0.2">
      <c r="A78" s="11" t="s">
        <v>300</v>
      </c>
      <c r="B78" s="122"/>
      <c r="C78" s="122">
        <v>500</v>
      </c>
      <c r="D78" s="122"/>
      <c r="E78" s="122"/>
      <c r="F78" s="122">
        <v>0</v>
      </c>
      <c r="G78" s="122">
        <v>0</v>
      </c>
      <c r="H78" s="122">
        <v>0</v>
      </c>
    </row>
    <row r="79" spans="1:8" x14ac:dyDescent="0.2">
      <c r="A79" s="11" t="s">
        <v>301</v>
      </c>
      <c r="B79" s="122"/>
      <c r="C79" s="122">
        <v>9500</v>
      </c>
      <c r="D79" s="122">
        <v>4500</v>
      </c>
      <c r="E79" s="122">
        <v>4500</v>
      </c>
      <c r="F79" s="122">
        <v>4635</v>
      </c>
      <c r="G79" s="122">
        <v>4774.05</v>
      </c>
      <c r="H79" s="122">
        <v>4917.2714999999998</v>
      </c>
    </row>
    <row r="80" spans="1:8" x14ac:dyDescent="0.2">
      <c r="A80" s="11" t="s">
        <v>302</v>
      </c>
      <c r="B80" s="122"/>
      <c r="C80" s="122">
        <v>1000</v>
      </c>
      <c r="D80" s="122">
        <v>1500</v>
      </c>
      <c r="E80" s="122">
        <v>1500</v>
      </c>
      <c r="F80" s="122">
        <v>1545</v>
      </c>
      <c r="G80" s="122">
        <v>1591.3500000000001</v>
      </c>
      <c r="H80" s="122">
        <v>1639.0905000000002</v>
      </c>
    </row>
    <row r="81" spans="1:8" x14ac:dyDescent="0.2">
      <c r="A81" s="11" t="s">
        <v>303</v>
      </c>
      <c r="B81" s="122">
        <v>24099.03</v>
      </c>
      <c r="C81" s="122">
        <v>32900</v>
      </c>
      <c r="D81" s="122">
        <v>42400</v>
      </c>
      <c r="E81" s="122">
        <v>43960</v>
      </c>
      <c r="F81" s="122">
        <v>45278.8</v>
      </c>
      <c r="G81" s="122">
        <v>46637.164000000004</v>
      </c>
      <c r="H81" s="122">
        <v>48036.278920000004</v>
      </c>
    </row>
    <row r="82" spans="1:8" x14ac:dyDescent="0.2">
      <c r="A82" s="11" t="s">
        <v>304</v>
      </c>
      <c r="B82" s="122">
        <v>650</v>
      </c>
      <c r="C82" s="122">
        <v>800</v>
      </c>
      <c r="D82" s="122">
        <v>1900</v>
      </c>
      <c r="E82" s="122">
        <v>1900</v>
      </c>
      <c r="F82" s="122">
        <v>1957</v>
      </c>
      <c r="G82" s="122">
        <v>2015.71</v>
      </c>
      <c r="H82" s="122">
        <v>2076.1813000000002</v>
      </c>
    </row>
    <row r="83" spans="1:8" x14ac:dyDescent="0.2">
      <c r="A83" s="11" t="s">
        <v>305</v>
      </c>
      <c r="B83" s="122">
        <v>15</v>
      </c>
      <c r="C83" s="122">
        <v>950</v>
      </c>
      <c r="D83" s="122">
        <v>950</v>
      </c>
      <c r="E83" s="122">
        <v>1500</v>
      </c>
      <c r="F83" s="122">
        <v>1545</v>
      </c>
      <c r="G83" s="122">
        <v>1591.3500000000001</v>
      </c>
      <c r="H83" s="122">
        <v>1639.0905000000002</v>
      </c>
    </row>
    <row r="84" spans="1:8" x14ac:dyDescent="0.2">
      <c r="A84" s="11" t="s">
        <v>306</v>
      </c>
      <c r="B84" s="122">
        <v>1500</v>
      </c>
      <c r="C84" s="122">
        <v>1500</v>
      </c>
      <c r="D84" s="122">
        <v>1500</v>
      </c>
      <c r="E84" s="122">
        <v>1500</v>
      </c>
      <c r="F84" s="122">
        <v>1545</v>
      </c>
      <c r="G84" s="122">
        <v>1591.3500000000001</v>
      </c>
      <c r="H84" s="122">
        <v>1639.0905000000002</v>
      </c>
    </row>
    <row r="85" spans="1:8" x14ac:dyDescent="0.2">
      <c r="A85" s="11" t="s">
        <v>307</v>
      </c>
      <c r="B85" s="122"/>
      <c r="C85" s="122">
        <v>500</v>
      </c>
      <c r="D85" s="122"/>
      <c r="E85" s="122"/>
      <c r="F85" s="122">
        <v>0</v>
      </c>
      <c r="G85" s="122">
        <v>0</v>
      </c>
      <c r="H85" s="122">
        <v>0</v>
      </c>
    </row>
    <row r="86" spans="1:8" x14ac:dyDescent="0.2">
      <c r="A86" s="11" t="s">
        <v>308</v>
      </c>
      <c r="B86" s="122">
        <v>70800</v>
      </c>
      <c r="C86" s="122">
        <v>51500</v>
      </c>
      <c r="D86" s="122">
        <v>60000</v>
      </c>
      <c r="E86" s="122">
        <v>75000</v>
      </c>
      <c r="F86" s="122">
        <v>77250</v>
      </c>
      <c r="G86" s="122">
        <v>79567.5</v>
      </c>
      <c r="H86" s="122">
        <v>81954.525000000009</v>
      </c>
    </row>
    <row r="87" spans="1:8" x14ac:dyDescent="0.2">
      <c r="A87" s="11" t="s">
        <v>309</v>
      </c>
      <c r="B87" s="122">
        <v>302995.94999999995</v>
      </c>
      <c r="C87" s="122">
        <v>381067.87</v>
      </c>
      <c r="D87" s="122">
        <v>361830.31</v>
      </c>
      <c r="E87" s="122">
        <v>363331.27</v>
      </c>
      <c r="F87" s="122">
        <v>374231.20810000005</v>
      </c>
      <c r="G87" s="122">
        <v>385458.14434300008</v>
      </c>
      <c r="H87" s="122">
        <v>397021.88867329009</v>
      </c>
    </row>
    <row r="88" spans="1:8" x14ac:dyDescent="0.2">
      <c r="A88" s="11" t="s">
        <v>310</v>
      </c>
      <c r="B88" s="122">
        <v>272040</v>
      </c>
      <c r="C88" s="122">
        <v>271000</v>
      </c>
      <c r="D88" s="122">
        <v>320000</v>
      </c>
      <c r="E88" s="122">
        <v>364000</v>
      </c>
      <c r="F88" s="122">
        <v>374920</v>
      </c>
      <c r="G88" s="122">
        <v>386167.6</v>
      </c>
      <c r="H88" s="122">
        <v>397752.62800000003</v>
      </c>
    </row>
    <row r="89" spans="1:8" x14ac:dyDescent="0.2">
      <c r="A89" s="11" t="s">
        <v>311</v>
      </c>
      <c r="B89" s="122"/>
      <c r="C89" s="122">
        <v>10000</v>
      </c>
      <c r="D89" s="122">
        <v>50000</v>
      </c>
      <c r="E89" s="122">
        <v>57500</v>
      </c>
      <c r="F89" s="122">
        <v>59225</v>
      </c>
      <c r="G89" s="122">
        <v>61001.75</v>
      </c>
      <c r="H89" s="122">
        <v>62831.802500000005</v>
      </c>
    </row>
    <row r="90" spans="1:8" x14ac:dyDescent="0.2">
      <c r="A90" s="11" t="s">
        <v>312</v>
      </c>
      <c r="B90" s="122">
        <v>5780.42</v>
      </c>
      <c r="C90" s="122">
        <v>10000</v>
      </c>
      <c r="D90" s="122">
        <v>24500</v>
      </c>
      <c r="E90" s="122">
        <v>27500</v>
      </c>
      <c r="F90" s="122">
        <v>28325</v>
      </c>
      <c r="G90" s="122">
        <v>29174.75</v>
      </c>
      <c r="H90" s="122">
        <v>30049.9925</v>
      </c>
    </row>
    <row r="91" spans="1:8" x14ac:dyDescent="0.2">
      <c r="A91" s="11" t="s">
        <v>313</v>
      </c>
      <c r="B91" s="122">
        <v>20227</v>
      </c>
      <c r="C91" s="122">
        <v>7500</v>
      </c>
      <c r="D91" s="122">
        <v>53000</v>
      </c>
      <c r="E91" s="122">
        <v>50150</v>
      </c>
      <c r="F91" s="122">
        <v>51654.5</v>
      </c>
      <c r="G91" s="122">
        <v>53204.135000000002</v>
      </c>
      <c r="H91" s="122">
        <v>54800.259050000008</v>
      </c>
    </row>
    <row r="92" spans="1:8" x14ac:dyDescent="0.2">
      <c r="A92" s="11" t="s">
        <v>314</v>
      </c>
      <c r="B92" s="122"/>
      <c r="C92" s="122">
        <v>0</v>
      </c>
      <c r="D92" s="122"/>
      <c r="E92" s="122"/>
      <c r="F92" s="122">
        <v>0</v>
      </c>
      <c r="G92" s="122">
        <v>0</v>
      </c>
      <c r="H92" s="122">
        <v>0</v>
      </c>
    </row>
    <row r="93" spans="1:8" x14ac:dyDescent="0.2">
      <c r="A93" s="11" t="s">
        <v>315</v>
      </c>
      <c r="B93" s="122">
        <v>9120</v>
      </c>
      <c r="C93" s="122">
        <v>35500</v>
      </c>
      <c r="D93" s="122">
        <v>80000</v>
      </c>
      <c r="E93" s="122">
        <v>87850</v>
      </c>
      <c r="F93" s="122">
        <v>90485.5</v>
      </c>
      <c r="G93" s="122">
        <v>93200.065000000002</v>
      </c>
      <c r="H93" s="122">
        <v>95996.066950000008</v>
      </c>
    </row>
    <row r="94" spans="1:8" x14ac:dyDescent="0.2">
      <c r="A94" s="11" t="s">
        <v>316</v>
      </c>
      <c r="B94" s="122">
        <v>11070.5</v>
      </c>
      <c r="C94" s="122">
        <v>0</v>
      </c>
      <c r="D94" s="122">
        <v>32400</v>
      </c>
      <c r="E94" s="122">
        <v>36900</v>
      </c>
      <c r="F94" s="122">
        <v>38007</v>
      </c>
      <c r="G94" s="122">
        <v>39147.210000000006</v>
      </c>
      <c r="H94" s="122">
        <v>40321.626300000011</v>
      </c>
    </row>
    <row r="95" spans="1:8" x14ac:dyDescent="0.2">
      <c r="A95" s="11" t="s">
        <v>317</v>
      </c>
      <c r="B95" s="122"/>
      <c r="C95" s="122">
        <v>5500</v>
      </c>
      <c r="D95" s="122"/>
      <c r="E95" s="122"/>
      <c r="F95" s="122">
        <v>0</v>
      </c>
      <c r="G95" s="122">
        <v>0</v>
      </c>
      <c r="H95" s="122">
        <v>0</v>
      </c>
    </row>
    <row r="96" spans="1:8" x14ac:dyDescent="0.2">
      <c r="A96" s="11" t="s">
        <v>318</v>
      </c>
      <c r="B96" s="122"/>
      <c r="C96" s="122">
        <v>0</v>
      </c>
      <c r="D96" s="122"/>
      <c r="E96" s="122"/>
      <c r="F96" s="122">
        <v>0</v>
      </c>
      <c r="G96" s="122">
        <v>0</v>
      </c>
      <c r="H96" s="122">
        <v>0</v>
      </c>
    </row>
    <row r="97" spans="1:8" x14ac:dyDescent="0.2">
      <c r="A97" s="11" t="s">
        <v>319</v>
      </c>
      <c r="B97" s="122"/>
      <c r="C97" s="122">
        <v>0</v>
      </c>
      <c r="D97" s="122"/>
      <c r="E97" s="122"/>
      <c r="F97" s="122">
        <v>0</v>
      </c>
      <c r="G97" s="122">
        <v>0</v>
      </c>
      <c r="H97" s="122">
        <v>0</v>
      </c>
    </row>
    <row r="98" spans="1:8" x14ac:dyDescent="0.2">
      <c r="A98" s="11" t="s">
        <v>320</v>
      </c>
      <c r="B98" s="122"/>
      <c r="C98" s="122">
        <v>0</v>
      </c>
      <c r="D98" s="122"/>
      <c r="E98" s="122"/>
      <c r="F98" s="122">
        <v>0</v>
      </c>
      <c r="G98" s="122">
        <v>0</v>
      </c>
      <c r="H98" s="122">
        <v>0</v>
      </c>
    </row>
    <row r="99" spans="1:8" x14ac:dyDescent="0.2">
      <c r="A99" s="11" t="s">
        <v>321</v>
      </c>
      <c r="B99" s="122">
        <v>0</v>
      </c>
      <c r="C99" s="122">
        <v>0</v>
      </c>
      <c r="D99" s="122"/>
      <c r="E99" s="122"/>
      <c r="F99" s="122">
        <v>0</v>
      </c>
      <c r="G99" s="122">
        <v>0</v>
      </c>
      <c r="H99" s="122">
        <v>0</v>
      </c>
    </row>
    <row r="100" spans="1:8" x14ac:dyDescent="0.2">
      <c r="A100" s="11" t="s">
        <v>322</v>
      </c>
      <c r="B100" s="122">
        <v>1492.44</v>
      </c>
      <c r="C100" s="122">
        <v>6000</v>
      </c>
      <c r="D100" s="122">
        <v>27000</v>
      </c>
      <c r="E100" s="122">
        <v>30000</v>
      </c>
      <c r="F100" s="122">
        <v>30900</v>
      </c>
      <c r="G100" s="122">
        <v>31827</v>
      </c>
      <c r="H100" s="122">
        <v>32781.81</v>
      </c>
    </row>
    <row r="101" spans="1:8" x14ac:dyDescent="0.2">
      <c r="A101" s="11" t="s">
        <v>323</v>
      </c>
      <c r="B101" s="122">
        <v>509.95</v>
      </c>
      <c r="C101" s="122">
        <v>1250</v>
      </c>
      <c r="D101" s="122">
        <v>12500</v>
      </c>
      <c r="E101" s="122">
        <v>12500</v>
      </c>
      <c r="F101" s="122">
        <v>12875</v>
      </c>
      <c r="G101" s="122">
        <v>13261.250000000002</v>
      </c>
      <c r="H101" s="122">
        <v>13659.087500000001</v>
      </c>
    </row>
    <row r="102" spans="1:8" x14ac:dyDescent="0.2">
      <c r="A102" s="11" t="s">
        <v>324</v>
      </c>
      <c r="B102" s="122">
        <v>11500</v>
      </c>
      <c r="C102" s="122">
        <v>18000</v>
      </c>
      <c r="D102" s="122">
        <v>320000</v>
      </c>
      <c r="E102" s="122">
        <v>323550</v>
      </c>
      <c r="F102" s="122">
        <v>333256.5</v>
      </c>
      <c r="G102" s="122">
        <v>343254.19500000001</v>
      </c>
      <c r="H102" s="122">
        <v>353551.82085000002</v>
      </c>
    </row>
    <row r="103" spans="1:8" x14ac:dyDescent="0.2">
      <c r="A103" s="11" t="s">
        <v>325</v>
      </c>
      <c r="B103" s="122">
        <v>51215.25</v>
      </c>
      <c r="C103" s="122">
        <v>23000</v>
      </c>
      <c r="D103" s="122">
        <v>229500</v>
      </c>
      <c r="E103" s="122">
        <v>244250</v>
      </c>
      <c r="F103" s="122">
        <v>251577.5</v>
      </c>
      <c r="G103" s="122">
        <v>259124.82500000001</v>
      </c>
      <c r="H103" s="122">
        <v>266898.56975000002</v>
      </c>
    </row>
    <row r="104" spans="1:8" x14ac:dyDescent="0.2">
      <c r="A104" s="11" t="s">
        <v>326</v>
      </c>
      <c r="B104" s="122"/>
      <c r="C104" s="122">
        <v>300000</v>
      </c>
      <c r="D104" s="122">
        <v>50000</v>
      </c>
      <c r="E104" s="122">
        <v>57499.999999999993</v>
      </c>
      <c r="F104" s="122">
        <v>59224.999999999993</v>
      </c>
      <c r="G104" s="122">
        <v>61001.749999999993</v>
      </c>
      <c r="H104" s="122">
        <v>62831.802499999991</v>
      </c>
    </row>
    <row r="105" spans="1:8" x14ac:dyDescent="0.2">
      <c r="A105" s="11" t="s">
        <v>327</v>
      </c>
      <c r="B105" s="122"/>
      <c r="C105" s="122">
        <v>0</v>
      </c>
      <c r="D105" s="122"/>
      <c r="E105" s="122"/>
      <c r="F105" s="122">
        <v>0</v>
      </c>
      <c r="G105" s="122">
        <v>0</v>
      </c>
      <c r="H105" s="122">
        <v>0</v>
      </c>
    </row>
    <row r="106" spans="1:8" x14ac:dyDescent="0.2">
      <c r="A106" s="11" t="s">
        <v>328</v>
      </c>
      <c r="B106" s="122"/>
      <c r="C106" s="122">
        <v>0</v>
      </c>
      <c r="D106" s="122"/>
      <c r="E106" s="122"/>
      <c r="F106" s="122">
        <v>0</v>
      </c>
      <c r="G106" s="122">
        <v>0</v>
      </c>
      <c r="H106" s="122">
        <v>0</v>
      </c>
    </row>
    <row r="107" spans="1:8" x14ac:dyDescent="0.2">
      <c r="A107" s="11" t="s">
        <v>329</v>
      </c>
      <c r="B107" s="122"/>
      <c r="C107" s="122">
        <v>500</v>
      </c>
      <c r="D107" s="122"/>
      <c r="E107" s="122"/>
      <c r="F107" s="122">
        <v>0</v>
      </c>
      <c r="G107" s="122">
        <v>0</v>
      </c>
      <c r="H107" s="122">
        <v>0</v>
      </c>
    </row>
    <row r="108" spans="1:8" x14ac:dyDescent="0.2">
      <c r="A108" s="11" t="s">
        <v>330</v>
      </c>
      <c r="B108" s="122"/>
      <c r="C108" s="122">
        <v>0</v>
      </c>
      <c r="D108" s="122"/>
      <c r="E108" s="122"/>
      <c r="F108" s="122">
        <v>0</v>
      </c>
      <c r="G108" s="122">
        <v>0</v>
      </c>
      <c r="H108" s="122">
        <v>0</v>
      </c>
    </row>
    <row r="109" spans="1:8" x14ac:dyDescent="0.2">
      <c r="A109" s="11" t="s">
        <v>331</v>
      </c>
      <c r="B109" s="122"/>
      <c r="C109" s="122">
        <v>0</v>
      </c>
      <c r="D109" s="122"/>
      <c r="E109" s="122"/>
      <c r="F109" s="122">
        <v>0</v>
      </c>
      <c r="G109" s="122">
        <v>0</v>
      </c>
      <c r="H109" s="122">
        <v>0</v>
      </c>
    </row>
    <row r="110" spans="1:8" x14ac:dyDescent="0.2">
      <c r="A110" s="11" t="s">
        <v>332</v>
      </c>
      <c r="B110" s="122">
        <v>193657.91999999998</v>
      </c>
      <c r="C110" s="122">
        <v>159000</v>
      </c>
      <c r="D110" s="122">
        <v>250000</v>
      </c>
      <c r="E110" s="122">
        <v>259000</v>
      </c>
      <c r="F110" s="122">
        <v>266770</v>
      </c>
      <c r="G110" s="122">
        <v>274773.09999999998</v>
      </c>
      <c r="H110" s="122">
        <v>283016.29300000001</v>
      </c>
    </row>
    <row r="111" spans="1:8" x14ac:dyDescent="0.2">
      <c r="A111" s="11" t="s">
        <v>333</v>
      </c>
      <c r="B111" s="122">
        <v>1642.5</v>
      </c>
      <c r="C111" s="122">
        <v>20000</v>
      </c>
      <c r="D111" s="122"/>
      <c r="E111" s="122"/>
      <c r="F111" s="122">
        <v>0</v>
      </c>
      <c r="G111" s="122">
        <v>0</v>
      </c>
      <c r="H111" s="122">
        <v>0</v>
      </c>
    </row>
    <row r="112" spans="1:8" x14ac:dyDescent="0.2">
      <c r="A112" s="11" t="s">
        <v>334</v>
      </c>
      <c r="B112" s="122">
        <v>404879.13</v>
      </c>
      <c r="C112" s="122">
        <v>348664.07999999996</v>
      </c>
      <c r="D112" s="122">
        <v>366097.32</v>
      </c>
      <c r="E112" s="122">
        <v>366097.32</v>
      </c>
      <c r="F112" s="122">
        <v>377080.23960000003</v>
      </c>
      <c r="G112" s="122">
        <v>388392.64678800001</v>
      </c>
      <c r="H112" s="122">
        <v>400044.42619164003</v>
      </c>
    </row>
    <row r="113" spans="1:8" x14ac:dyDescent="0.2">
      <c r="A113" s="11" t="s">
        <v>335</v>
      </c>
      <c r="B113" s="122">
        <v>31262.25</v>
      </c>
      <c r="C113" s="122">
        <v>34500</v>
      </c>
      <c r="D113" s="122">
        <v>35000</v>
      </c>
      <c r="E113" s="122">
        <v>35000</v>
      </c>
      <c r="F113" s="122">
        <v>36050</v>
      </c>
      <c r="G113" s="122">
        <v>37131.5</v>
      </c>
      <c r="H113" s="122">
        <v>38245.445</v>
      </c>
    </row>
    <row r="114" spans="1:8" x14ac:dyDescent="0.2">
      <c r="A114" s="11" t="s">
        <v>291</v>
      </c>
      <c r="B114" s="131"/>
      <c r="C114" s="131">
        <v>30000</v>
      </c>
      <c r="D114" s="131"/>
      <c r="E114" s="131"/>
      <c r="F114" s="131">
        <v>0</v>
      </c>
      <c r="G114" s="131">
        <v>0</v>
      </c>
      <c r="H114" s="131">
        <v>0</v>
      </c>
    </row>
    <row r="115" spans="1:8" ht="13.5" thickBot="1" x14ac:dyDescent="0.25">
      <c r="A115" s="293" t="s">
        <v>74</v>
      </c>
      <c r="B115" s="294">
        <f t="shared" ref="B115:H115" si="7">SUM(B70:B114)</f>
        <v>1722482.98</v>
      </c>
      <c r="C115" s="294">
        <f t="shared" si="7"/>
        <v>2284831.9500000002</v>
      </c>
      <c r="D115" s="294">
        <f t="shared" si="7"/>
        <v>3149195.53</v>
      </c>
      <c r="E115" s="294">
        <f t="shared" si="7"/>
        <v>3301126.4899999998</v>
      </c>
      <c r="F115" s="294">
        <f t="shared" si="7"/>
        <v>3400160.2847000002</v>
      </c>
      <c r="G115" s="294">
        <f t="shared" si="7"/>
        <v>3009358.0531310006</v>
      </c>
      <c r="H115" s="294">
        <f t="shared" si="7"/>
        <v>3099638.7947249301</v>
      </c>
    </row>
    <row r="116" spans="1:8" ht="13.5" thickTop="1" x14ac:dyDescent="0.2"/>
    <row r="117" spans="1:8" s="96" customFormat="1" ht="13.5" thickBot="1" x14ac:dyDescent="0.25">
      <c r="A117" s="295" t="s">
        <v>418</v>
      </c>
      <c r="B117" s="296">
        <f>+B42+B62+B64+B69+B115</f>
        <v>4873236.3100000005</v>
      </c>
      <c r="C117" s="296">
        <f t="shared" ref="C117:H117" si="8">+C42+C62+C64+C69+C115</f>
        <v>6861329.5</v>
      </c>
      <c r="D117" s="296">
        <f t="shared" si="8"/>
        <v>8848030.7999999989</v>
      </c>
      <c r="E117" s="296">
        <f t="shared" si="8"/>
        <v>9344139.2400000002</v>
      </c>
      <c r="F117" s="296">
        <f t="shared" si="8"/>
        <v>9579463.417200001</v>
      </c>
      <c r="G117" s="296">
        <f t="shared" si="8"/>
        <v>9329040.2796059996</v>
      </c>
      <c r="H117" s="296">
        <f t="shared" si="8"/>
        <v>9563911.4879941791</v>
      </c>
    </row>
    <row r="118" spans="1:8" ht="13.5" thickTop="1" x14ac:dyDescent="0.2"/>
  </sheetData>
  <mergeCells count="1">
    <mergeCell ref="D3:H3"/>
  </mergeCells>
  <conditionalFormatting sqref="D3:D4">
    <cfRule type="duplicateValues" dxfId="1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1BFD-B9F2-4B43-9E27-223C5486E1AF}">
  <dimension ref="A2:H14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ColWidth="9.140625" defaultRowHeight="12.75" x14ac:dyDescent="0.2"/>
  <cols>
    <col min="1" max="1" width="33.140625" style="10" bestFit="1" customWidth="1"/>
    <col min="2" max="8" width="12.140625" style="10" bestFit="1" customWidth="1"/>
    <col min="9" max="9" width="9.140625" style="10"/>
    <col min="10" max="14" width="13.28515625" style="10" bestFit="1" customWidth="1"/>
    <col min="15" max="16384" width="9.140625" style="10"/>
  </cols>
  <sheetData>
    <row r="2" spans="1:8" x14ac:dyDescent="0.2">
      <c r="A2" s="1" t="s">
        <v>87</v>
      </c>
      <c r="B2" s="297"/>
    </row>
    <row r="3" spans="1:8" x14ac:dyDescent="0.2">
      <c r="A3" s="1"/>
      <c r="B3" s="297"/>
    </row>
    <row r="4" spans="1:8" x14ac:dyDescent="0.2">
      <c r="A4" s="1"/>
      <c r="B4" s="297"/>
      <c r="C4" s="297" t="s">
        <v>2</v>
      </c>
    </row>
    <row r="5" spans="1:8" ht="13.5" thickBot="1" x14ac:dyDescent="0.25">
      <c r="B5" s="297" t="s">
        <v>432</v>
      </c>
      <c r="C5" s="297" t="s">
        <v>433</v>
      </c>
      <c r="D5" s="325" t="s">
        <v>338</v>
      </c>
      <c r="E5" s="325"/>
      <c r="F5" s="325"/>
      <c r="G5" s="325"/>
      <c r="H5" s="325"/>
    </row>
    <row r="6" spans="1:8" ht="13.5" thickTop="1" x14ac:dyDescent="0.2">
      <c r="A6" s="96" t="s">
        <v>232</v>
      </c>
      <c r="B6" s="117" t="s">
        <v>342</v>
      </c>
      <c r="C6" s="117" t="s">
        <v>428</v>
      </c>
      <c r="D6" s="118" t="s">
        <v>421</v>
      </c>
      <c r="E6" s="119" t="s">
        <v>422</v>
      </c>
      <c r="F6" s="119" t="s">
        <v>423</v>
      </c>
      <c r="G6" s="119" t="s">
        <v>424</v>
      </c>
      <c r="H6" s="119" t="s">
        <v>425</v>
      </c>
    </row>
    <row r="7" spans="1:8" x14ac:dyDescent="0.2">
      <c r="A7" s="96"/>
      <c r="B7" s="117"/>
      <c r="C7" s="117"/>
      <c r="D7" s="117"/>
      <c r="E7" s="297"/>
      <c r="F7" s="297"/>
      <c r="G7" s="297"/>
      <c r="H7" s="297"/>
    </row>
    <row r="8" spans="1:8" x14ac:dyDescent="0.2">
      <c r="A8" s="11" t="s">
        <v>228</v>
      </c>
      <c r="B8" s="12">
        <v>2145757.2400000002</v>
      </c>
      <c r="C8" s="12"/>
      <c r="D8" s="12"/>
      <c r="E8" s="12"/>
      <c r="F8" s="12">
        <v>0</v>
      </c>
      <c r="G8" s="12">
        <v>0</v>
      </c>
      <c r="H8" s="12">
        <v>0</v>
      </c>
    </row>
    <row r="9" spans="1:8" x14ac:dyDescent="0.2">
      <c r="A9" s="11" t="s">
        <v>229</v>
      </c>
      <c r="B9" s="12">
        <v>14575059.300000001</v>
      </c>
      <c r="C9" s="12"/>
      <c r="D9" s="12"/>
      <c r="E9" s="12"/>
      <c r="F9" s="12">
        <v>0</v>
      </c>
      <c r="G9" s="12">
        <v>0</v>
      </c>
      <c r="H9" s="12">
        <v>0</v>
      </c>
    </row>
    <row r="10" spans="1:8" x14ac:dyDescent="0.2">
      <c r="A10" s="11" t="s">
        <v>230</v>
      </c>
      <c r="B10" s="12"/>
      <c r="C10" s="12"/>
      <c r="D10" s="12"/>
      <c r="E10" s="12"/>
      <c r="F10" s="12"/>
      <c r="G10" s="12"/>
      <c r="H10" s="12"/>
    </row>
    <row r="11" spans="1:8" x14ac:dyDescent="0.2">
      <c r="A11" s="11" t="s">
        <v>231</v>
      </c>
      <c r="B11" s="12">
        <v>13491020.640000001</v>
      </c>
      <c r="C11" s="12"/>
      <c r="D11" s="12"/>
      <c r="E11" s="12"/>
      <c r="F11" s="12">
        <v>0</v>
      </c>
      <c r="G11" s="12">
        <v>0</v>
      </c>
      <c r="H11" s="12">
        <v>0</v>
      </c>
    </row>
    <row r="12" spans="1:8" x14ac:dyDescent="0.2">
      <c r="A12" s="11" t="s">
        <v>62</v>
      </c>
      <c r="B12" s="12">
        <v>3697.68</v>
      </c>
      <c r="C12" s="12">
        <v>28817075.9314286</v>
      </c>
      <c r="D12" s="12">
        <v>29166924</v>
      </c>
      <c r="E12" s="12">
        <v>29738571</v>
      </c>
      <c r="F12" s="12">
        <v>30493808</v>
      </c>
      <c r="G12" s="12">
        <v>31248890</v>
      </c>
      <c r="H12" s="12">
        <v>32100460</v>
      </c>
    </row>
    <row r="13" spans="1:8" ht="13.5" thickBot="1" x14ac:dyDescent="0.25">
      <c r="A13" s="120" t="s">
        <v>227</v>
      </c>
      <c r="B13" s="121">
        <f>SUM(B8:B12)</f>
        <v>30215534.859999999</v>
      </c>
      <c r="C13" s="121">
        <f>SUM(C8:C12)</f>
        <v>28817075.9314286</v>
      </c>
      <c r="D13" s="121">
        <v>29166924</v>
      </c>
      <c r="E13" s="121">
        <v>29738571</v>
      </c>
      <c r="F13" s="121">
        <v>30493808</v>
      </c>
      <c r="G13" s="121">
        <v>31248890</v>
      </c>
      <c r="H13" s="121">
        <v>32100460</v>
      </c>
    </row>
    <row r="14" spans="1:8" ht="13.5" thickTop="1" x14ac:dyDescent="0.2"/>
  </sheetData>
  <mergeCells count="1">
    <mergeCell ref="D5:H5"/>
  </mergeCells>
  <conditionalFormatting sqref="D5:D7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6A7F-C931-48A9-86CA-0F2D2B9795D2}">
  <dimension ref="A1:J41"/>
  <sheetViews>
    <sheetView showGridLines="0" zoomScale="90" zoomScaleNormal="90" workbookViewId="0">
      <selection activeCell="C15" sqref="C15"/>
    </sheetView>
  </sheetViews>
  <sheetFormatPr defaultColWidth="9.140625" defaultRowHeight="15" x14ac:dyDescent="0.25"/>
  <cols>
    <col min="1" max="1" width="43.7109375" style="36" customWidth="1"/>
    <col min="2" max="3" width="13.85546875" style="36" bestFit="1" customWidth="1"/>
    <col min="4" max="8" width="14" style="36" bestFit="1" customWidth="1"/>
    <col min="9" max="16384" width="9.140625" style="36"/>
  </cols>
  <sheetData>
    <row r="1" spans="1:8" s="15" customFormat="1" ht="12.75" x14ac:dyDescent="0.2">
      <c r="A1" s="14" t="s">
        <v>87</v>
      </c>
    </row>
    <row r="2" spans="1:8" s="15" customFormat="1" ht="12.75" x14ac:dyDescent="0.2">
      <c r="A2" s="14" t="s">
        <v>336</v>
      </c>
      <c r="B2" s="16"/>
    </row>
    <row r="3" spans="1:8" s="15" customFormat="1" ht="12.75" x14ac:dyDescent="0.2">
      <c r="A3" s="14" t="s">
        <v>337</v>
      </c>
      <c r="B3" s="17"/>
      <c r="D3" s="18"/>
      <c r="E3" s="18"/>
      <c r="F3" s="18"/>
      <c r="G3" s="18"/>
      <c r="H3" s="18"/>
    </row>
    <row r="4" spans="1:8" s="15" customFormat="1" ht="12.75" x14ac:dyDescent="0.2">
      <c r="A4" s="14"/>
      <c r="B4" s="17"/>
      <c r="C4" s="116" t="s">
        <v>2</v>
      </c>
      <c r="D4" s="18"/>
      <c r="E4" s="18"/>
      <c r="F4" s="18"/>
      <c r="G4" s="18"/>
      <c r="H4" s="18"/>
    </row>
    <row r="5" spans="1:8" s="14" customFormat="1" ht="13.5" thickBot="1" x14ac:dyDescent="0.25">
      <c r="B5" s="115" t="s">
        <v>432</v>
      </c>
      <c r="C5" s="115" t="s">
        <v>433</v>
      </c>
      <c r="D5" s="329" t="s">
        <v>338</v>
      </c>
      <c r="E5" s="329"/>
      <c r="F5" s="329"/>
      <c r="G5" s="329"/>
      <c r="H5" s="329"/>
    </row>
    <row r="6" spans="1:8" s="14" customFormat="1" ht="13.5" thickTop="1" x14ac:dyDescent="0.2">
      <c r="B6" s="19" t="s">
        <v>342</v>
      </c>
      <c r="C6" s="19" t="s">
        <v>343</v>
      </c>
      <c r="D6" s="19" t="s">
        <v>344</v>
      </c>
      <c r="E6" s="19" t="s">
        <v>345</v>
      </c>
      <c r="F6" s="19" t="s">
        <v>346</v>
      </c>
      <c r="G6" s="19" t="s">
        <v>347</v>
      </c>
      <c r="H6" s="19" t="s">
        <v>348</v>
      </c>
    </row>
    <row r="7" spans="1:8" s="14" customFormat="1" ht="12.75" x14ac:dyDescent="0.2"/>
    <row r="8" spans="1:8" s="15" customFormat="1" ht="12.75" x14ac:dyDescent="0.2">
      <c r="A8" s="20" t="s">
        <v>364</v>
      </c>
      <c r="B8" s="300">
        <v>254059.84</v>
      </c>
      <c r="C8" s="300">
        <v>289442</v>
      </c>
      <c r="D8" s="301">
        <v>262756</v>
      </c>
      <c r="E8" s="301">
        <v>241735.52</v>
      </c>
      <c r="F8" s="301">
        <v>222396.6784</v>
      </c>
      <c r="G8" s="301">
        <v>204604.94412800003</v>
      </c>
      <c r="H8" s="301">
        <v>188236.54859776003</v>
      </c>
    </row>
    <row r="9" spans="1:8" s="15" customFormat="1" ht="12.75" x14ac:dyDescent="0.2">
      <c r="A9" s="21" t="s">
        <v>349</v>
      </c>
      <c r="B9" s="22">
        <v>85.733193892499997</v>
      </c>
      <c r="C9" s="22">
        <v>84</v>
      </c>
      <c r="D9" s="23">
        <v>62</v>
      </c>
      <c r="E9" s="16">
        <v>57.04</v>
      </c>
      <c r="F9" s="16">
        <v>52.476800000000004</v>
      </c>
      <c r="G9" s="16">
        <v>48.278656000000005</v>
      </c>
      <c r="H9" s="16">
        <v>44.416363520000004</v>
      </c>
    </row>
    <row r="10" spans="1:8" s="15" customFormat="1" ht="12.75" x14ac:dyDescent="0.2">
      <c r="A10" s="21" t="s">
        <v>350</v>
      </c>
      <c r="B10" s="24">
        <f t="shared" ref="B10:H10" si="0">+B8/B9</f>
        <v>2963.3777591274988</v>
      </c>
      <c r="C10" s="24">
        <f t="shared" si="0"/>
        <v>3445.7380952380954</v>
      </c>
      <c r="D10" s="24">
        <f t="shared" si="0"/>
        <v>4238</v>
      </c>
      <c r="E10" s="24">
        <f t="shared" si="0"/>
        <v>4238</v>
      </c>
      <c r="F10" s="24">
        <f t="shared" si="0"/>
        <v>4238</v>
      </c>
      <c r="G10" s="24">
        <f t="shared" si="0"/>
        <v>4238</v>
      </c>
      <c r="H10" s="24">
        <f t="shared" si="0"/>
        <v>4238</v>
      </c>
    </row>
    <row r="11" spans="1:8" s="15" customFormat="1" ht="12.75" x14ac:dyDescent="0.2">
      <c r="A11" s="21" t="s">
        <v>353</v>
      </c>
      <c r="B11" s="25"/>
      <c r="C11" s="26">
        <f>+(C10/B10-1)</f>
        <v>0.16277382612624347</v>
      </c>
      <c r="D11" s="26">
        <f t="shared" ref="D11:H11" si="1">+(D10/C10-1)</f>
        <v>0.22992516635457183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</row>
    <row r="12" spans="1:8" s="15" customFormat="1" ht="12.75" x14ac:dyDescent="0.2">
      <c r="A12" s="20" t="s">
        <v>365</v>
      </c>
      <c r="B12" s="302">
        <v>2633234.88</v>
      </c>
      <c r="C12" s="302">
        <v>2750527</v>
      </c>
      <c r="D12" s="300">
        <v>3531146.9754792792</v>
      </c>
      <c r="E12" s="300">
        <v>3673452.1985910945</v>
      </c>
      <c r="F12" s="300">
        <v>3821492.3221943155</v>
      </c>
      <c r="G12" s="300">
        <v>3975498.4627787462</v>
      </c>
      <c r="H12" s="300">
        <v>4135711.0508287298</v>
      </c>
    </row>
    <row r="13" spans="1:8" s="15" customFormat="1" ht="12.75" x14ac:dyDescent="0.2">
      <c r="A13" s="21" t="s">
        <v>351</v>
      </c>
      <c r="B13" s="27">
        <v>298.94077908940113</v>
      </c>
      <c r="C13" s="27">
        <v>264</v>
      </c>
      <c r="D13" s="23">
        <v>266.64</v>
      </c>
      <c r="E13" s="23">
        <v>269.3064</v>
      </c>
      <c r="F13" s="23">
        <v>271.99946399999999</v>
      </c>
      <c r="G13" s="23">
        <v>274.71945863999997</v>
      </c>
      <c r="H13" s="23">
        <v>277.46665322639996</v>
      </c>
    </row>
    <row r="14" spans="1:8" s="15" customFormat="1" ht="12.75" x14ac:dyDescent="0.2">
      <c r="A14" s="21" t="s">
        <v>352</v>
      </c>
      <c r="B14" s="24">
        <f>+B12/B13</f>
        <v>8808.5502687892094</v>
      </c>
      <c r="C14" s="24">
        <f>+C12/C13</f>
        <v>10418.662878787878</v>
      </c>
      <c r="D14" s="24">
        <f>+D12/D13</f>
        <v>13243.125470594357</v>
      </c>
      <c r="E14" s="24">
        <f t="shared" ref="E14:H14" si="2">+E12/E13</f>
        <v>13640.419234712188</v>
      </c>
      <c r="F14" s="24">
        <f t="shared" si="2"/>
        <v>14049.631811753554</v>
      </c>
      <c r="G14" s="24">
        <f t="shared" si="2"/>
        <v>14471.120766106162</v>
      </c>
      <c r="H14" s="24">
        <f t="shared" si="2"/>
        <v>14905.254389089347</v>
      </c>
    </row>
    <row r="15" spans="1:8" s="15" customFormat="1" ht="12.75" x14ac:dyDescent="0.2">
      <c r="A15" s="21" t="s">
        <v>353</v>
      </c>
      <c r="B15" s="25"/>
      <c r="C15" s="26">
        <f>+(C12/B12-1)</f>
        <v>4.4542976735899797E-2</v>
      </c>
      <c r="D15" s="26">
        <f t="shared" ref="D15:H15" si="3">+(D12/C12-1)</f>
        <v>0.28380742144297399</v>
      </c>
      <c r="E15" s="26">
        <f t="shared" si="3"/>
        <v>4.0300000000000002E-2</v>
      </c>
      <c r="F15" s="26">
        <f t="shared" si="3"/>
        <v>4.0300000000000002E-2</v>
      </c>
      <c r="G15" s="26">
        <f t="shared" si="3"/>
        <v>4.0300000000000002E-2</v>
      </c>
      <c r="H15" s="26">
        <f t="shared" si="3"/>
        <v>4.0300000000000002E-2</v>
      </c>
    </row>
    <row r="16" spans="1:8" s="15" customFormat="1" ht="12.75" x14ac:dyDescent="0.2">
      <c r="A16" s="20" t="s">
        <v>366</v>
      </c>
      <c r="B16" s="303">
        <v>673200</v>
      </c>
      <c r="C16" s="303">
        <v>715649</v>
      </c>
      <c r="D16" s="300">
        <v>701500</v>
      </c>
      <c r="E16" s="300">
        <v>708515</v>
      </c>
      <c r="F16" s="300">
        <v>715600.15000000014</v>
      </c>
      <c r="G16" s="300">
        <v>722756.15150000015</v>
      </c>
      <c r="H16" s="300">
        <v>729983.7130150001</v>
      </c>
    </row>
    <row r="17" spans="1:10" s="15" customFormat="1" ht="12.75" x14ac:dyDescent="0.2">
      <c r="A17" s="21" t="s">
        <v>351</v>
      </c>
      <c r="B17" s="29">
        <v>322.85604141655318</v>
      </c>
      <c r="C17" s="29">
        <v>328</v>
      </c>
      <c r="D17" s="16">
        <v>305</v>
      </c>
      <c r="E17" s="16">
        <v>308.05</v>
      </c>
      <c r="F17" s="16">
        <v>311.13050000000004</v>
      </c>
      <c r="G17" s="16">
        <v>314.24180500000006</v>
      </c>
      <c r="H17" s="16">
        <v>317.38422305000006</v>
      </c>
      <c r="J17" s="16"/>
    </row>
    <row r="18" spans="1:10" s="15" customFormat="1" ht="12.75" x14ac:dyDescent="0.2">
      <c r="A18" s="21" t="s">
        <v>352</v>
      </c>
      <c r="B18" s="28">
        <f>+B16/B17</f>
        <v>2085.1398569042985</v>
      </c>
      <c r="C18" s="28">
        <f>+C16/C17</f>
        <v>2181.856707317073</v>
      </c>
      <c r="D18" s="28">
        <f t="shared" ref="D18:H18" si="4">+D16/D17</f>
        <v>2300</v>
      </c>
      <c r="E18" s="28">
        <f t="shared" si="4"/>
        <v>2300</v>
      </c>
      <c r="F18" s="28">
        <f t="shared" si="4"/>
        <v>2300</v>
      </c>
      <c r="G18" s="28">
        <f t="shared" si="4"/>
        <v>2300</v>
      </c>
      <c r="H18" s="28">
        <f t="shared" si="4"/>
        <v>2300</v>
      </c>
      <c r="I18" s="15" t="s">
        <v>354</v>
      </c>
    </row>
    <row r="19" spans="1:10" s="15" customFormat="1" ht="12.75" x14ac:dyDescent="0.2">
      <c r="A19" s="21" t="s">
        <v>353</v>
      </c>
      <c r="B19" s="30"/>
      <c r="C19" s="30">
        <f>+C18/B18-1</f>
        <v>4.6383867294333525E-2</v>
      </c>
      <c r="D19" s="30">
        <v>5.4148053025994687E-2</v>
      </c>
      <c r="E19" s="30">
        <v>0</v>
      </c>
      <c r="F19" s="30">
        <v>0</v>
      </c>
      <c r="G19" s="30">
        <v>0</v>
      </c>
      <c r="H19" s="30">
        <v>0</v>
      </c>
    </row>
    <row r="20" spans="1:10" s="15" customFormat="1" ht="12.75" x14ac:dyDescent="0.2">
      <c r="A20" s="21"/>
      <c r="B20" s="97"/>
      <c r="C20" s="97"/>
      <c r="D20" s="97"/>
      <c r="E20" s="97"/>
      <c r="F20" s="97"/>
      <c r="G20" s="97"/>
      <c r="H20" s="97"/>
    </row>
    <row r="21" spans="1:10" s="15" customFormat="1" ht="12.75" x14ac:dyDescent="0.2">
      <c r="A21" s="21"/>
      <c r="B21" s="97"/>
      <c r="C21" s="97"/>
      <c r="D21" s="97"/>
      <c r="E21" s="97"/>
      <c r="F21" s="97"/>
      <c r="G21" s="97"/>
      <c r="H21" s="97"/>
    </row>
    <row r="22" spans="1:10" s="15" customFormat="1" ht="12.75" x14ac:dyDescent="0.2">
      <c r="A22" s="14"/>
      <c r="B22" s="31"/>
    </row>
    <row r="23" spans="1:10" s="14" customFormat="1" ht="13.5" thickBot="1" x14ac:dyDescent="0.25">
      <c r="A23" s="14" t="s">
        <v>355</v>
      </c>
      <c r="B23" s="32">
        <f t="shared" ref="B23:H23" si="5">+B8+B12+B16</f>
        <v>3560494.7199999997</v>
      </c>
      <c r="C23" s="32">
        <f t="shared" si="5"/>
        <v>3755618</v>
      </c>
      <c r="D23" s="32">
        <f t="shared" si="5"/>
        <v>4495402.9754792787</v>
      </c>
      <c r="E23" s="32">
        <f t="shared" si="5"/>
        <v>4623702.718591094</v>
      </c>
      <c r="F23" s="32">
        <f t="shared" si="5"/>
        <v>4759489.1505943155</v>
      </c>
      <c r="G23" s="32">
        <f t="shared" si="5"/>
        <v>4902859.558406746</v>
      </c>
      <c r="H23" s="32">
        <f t="shared" si="5"/>
        <v>5053931.3124414897</v>
      </c>
    </row>
    <row r="24" spans="1:10" s="15" customFormat="1" ht="13.5" thickTop="1" x14ac:dyDescent="0.2">
      <c r="A24" s="14" t="s">
        <v>444</v>
      </c>
      <c r="D24" s="26">
        <f>+(D23/C23)-1</f>
        <v>0.19698088982406592</v>
      </c>
      <c r="E24" s="26">
        <f t="shared" ref="E24:H24" si="6">+(E23/D23)-1</f>
        <v>2.8540209590028232E-2</v>
      </c>
      <c r="F24" s="26">
        <f t="shared" si="6"/>
        <v>2.9367465918007207E-2</v>
      </c>
      <c r="G24" s="26">
        <f t="shared" si="6"/>
        <v>3.0123066420800315E-2</v>
      </c>
      <c r="H24" s="26">
        <f t="shared" si="6"/>
        <v>3.0812988264309338E-2</v>
      </c>
    </row>
    <row r="25" spans="1:10" s="15" customFormat="1" ht="12.75" x14ac:dyDescent="0.2">
      <c r="D25" s="322"/>
      <c r="E25" s="322"/>
      <c r="F25" s="322"/>
      <c r="G25" s="322"/>
      <c r="H25" s="322"/>
    </row>
    <row r="26" spans="1:10" s="15" customFormat="1" ht="12.75" x14ac:dyDescent="0.2"/>
    <row r="27" spans="1:10" x14ac:dyDescent="0.25">
      <c r="A27" s="14" t="s">
        <v>356</v>
      </c>
    </row>
    <row r="28" spans="1:10" s="15" customFormat="1" ht="12.75" x14ac:dyDescent="0.2">
      <c r="D28" s="33"/>
    </row>
    <row r="29" spans="1:10" s="15" customFormat="1" ht="12.75" x14ac:dyDescent="0.2"/>
    <row r="30" spans="1:10" s="15" customFormat="1" ht="12.75" x14ac:dyDescent="0.2">
      <c r="A30" s="15" t="s">
        <v>357</v>
      </c>
    </row>
    <row r="31" spans="1:10" s="15" customFormat="1" ht="12.75" x14ac:dyDescent="0.2">
      <c r="A31" s="15" t="s">
        <v>358</v>
      </c>
    </row>
    <row r="32" spans="1:10" s="15" customFormat="1" ht="12.75" x14ac:dyDescent="0.2">
      <c r="A32" s="34" t="s">
        <v>359</v>
      </c>
    </row>
    <row r="33" spans="1:8" s="15" customFormat="1" ht="12.75" x14ac:dyDescent="0.2">
      <c r="A33" s="15" t="s">
        <v>360</v>
      </c>
    </row>
    <row r="34" spans="1:8" s="15" customFormat="1" ht="12.75" x14ac:dyDescent="0.2">
      <c r="A34" s="35" t="s">
        <v>361</v>
      </c>
    </row>
    <row r="35" spans="1:8" s="15" customFormat="1" ht="12.75" x14ac:dyDescent="0.2">
      <c r="A35" s="15" t="s">
        <v>362</v>
      </c>
    </row>
    <row r="36" spans="1:8" s="15" customFormat="1" ht="12.75" x14ac:dyDescent="0.2">
      <c r="A36" s="35" t="s">
        <v>363</v>
      </c>
    </row>
    <row r="37" spans="1:8" s="15" customFormat="1" ht="12.75" x14ac:dyDescent="0.2">
      <c r="A37" s="35"/>
    </row>
    <row r="38" spans="1:8" s="14" customFormat="1" ht="12.75" x14ac:dyDescent="0.2">
      <c r="A38" s="299" t="s">
        <v>431</v>
      </c>
      <c r="B38" s="298">
        <f t="shared" ref="B38:H38" si="7">+B8+B12</f>
        <v>2887294.7199999997</v>
      </c>
      <c r="C38" s="298">
        <f t="shared" si="7"/>
        <v>3039969</v>
      </c>
      <c r="D38" s="298">
        <f t="shared" si="7"/>
        <v>3793902.9754792792</v>
      </c>
      <c r="E38" s="298">
        <f t="shared" si="7"/>
        <v>3915187.7185910945</v>
      </c>
      <c r="F38" s="298">
        <f t="shared" si="7"/>
        <v>4043889.0005943156</v>
      </c>
      <c r="G38" s="298">
        <f t="shared" si="7"/>
        <v>4180103.4069067463</v>
      </c>
      <c r="H38" s="298">
        <f t="shared" si="7"/>
        <v>4323947.5994264893</v>
      </c>
    </row>
    <row r="41" spans="1:8" x14ac:dyDescent="0.25">
      <c r="B41" s="323"/>
      <c r="C41" s="323"/>
      <c r="D41" s="323"/>
      <c r="E41" s="323"/>
      <c r="F41" s="323"/>
      <c r="G41" s="323"/>
      <c r="H41" s="323"/>
    </row>
  </sheetData>
  <mergeCells count="1"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FY25_29O&amp;M BUD SUMM_COMM SANTOS</vt:lpstr>
      <vt:lpstr>Water</vt:lpstr>
      <vt:lpstr>Power</vt:lpstr>
      <vt:lpstr>Salaries &amp; Benefits</vt:lpstr>
      <vt:lpstr>Admin &amp; General</vt:lpstr>
      <vt:lpstr>Contractual </vt:lpstr>
      <vt:lpstr>Depreciation</vt:lpstr>
      <vt:lpstr>Retiree Benefits</vt:lpstr>
      <vt:lpstr>'FY25_29O&amp;M BUD SUMM_COMM SANTOS'!Print_Area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 Mafnas</dc:creator>
  <cp:lastModifiedBy>Yvonne Cruz</cp:lastModifiedBy>
  <cp:lastPrinted>2024-02-15T23:53:43Z</cp:lastPrinted>
  <dcterms:created xsi:type="dcterms:W3CDTF">2024-02-15T01:02:34Z</dcterms:created>
  <dcterms:modified xsi:type="dcterms:W3CDTF">2024-03-07T06:06:15Z</dcterms:modified>
</cp:coreProperties>
</file>